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5\RENDICIÓN DE CUENTAS\INFORME FINAL DE RCC - 2024\"/>
    </mc:Choice>
  </mc:AlternateContent>
  <bookViews>
    <workbookView showHorizontalScroll="0" showVerticalScroll="0" showSheetTabs="0" xWindow="0" yWindow="0" windowWidth="17040" windowHeight="10830"/>
  </bookViews>
  <sheets>
    <sheet name="TERCER TRIMESTRE_2024" sheetId="1" r:id="rId1"/>
  </sheets>
  <definedNames>
    <definedName name="_xlnm.Print_Area" localSheetId="0">'TERCER TRIMESTRE_2024'!$A$1:$G$363</definedName>
  </definedNames>
  <calcPr calcId="162913"/>
</workbook>
</file>

<file path=xl/calcChain.xml><?xml version="1.0" encoding="utf-8"?>
<calcChain xmlns="http://schemas.openxmlformats.org/spreadsheetml/2006/main">
  <c r="D168" i="1" l="1"/>
  <c r="E167" i="1"/>
  <c r="F167" i="1" s="1"/>
  <c r="E166" i="1"/>
  <c r="F166" i="1" s="1"/>
  <c r="E165" i="1"/>
  <c r="F165" i="1" s="1"/>
  <c r="E164" i="1"/>
  <c r="F164" i="1" s="1"/>
  <c r="E163" i="1"/>
  <c r="F163" i="1" s="1"/>
  <c r="E162" i="1"/>
  <c r="F162" i="1" s="1"/>
  <c r="E161" i="1"/>
  <c r="F161" i="1" s="1"/>
  <c r="F168" i="1" l="1"/>
  <c r="E168" i="1"/>
  <c r="E94" i="1"/>
  <c r="C94" i="1"/>
  <c r="B94" i="1"/>
</calcChain>
</file>

<file path=xl/sharedStrings.xml><?xml version="1.0" encoding="utf-8"?>
<sst xmlns="http://schemas.openxmlformats.org/spreadsheetml/2006/main" count="893" uniqueCount="709">
  <si>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</si>
  <si>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</si>
  <si>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</si>
  <si>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</si>
  <si>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</si>
  <si>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</si>
  <si>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</si>
  <si>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</si>
  <si>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</si>
  <si>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</si>
  <si>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</si>
  <si>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</si>
  <si>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</si>
  <si>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</si>
  <si>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N°</t>
  </si>
  <si>
    <t>Descripción</t>
  </si>
  <si>
    <t>Objetivo</t>
  </si>
  <si>
    <t>Resultados Logrados</t>
  </si>
  <si>
    <t>ID</t>
  </si>
  <si>
    <t>Objeto</t>
  </si>
  <si>
    <t>Valor del Contrato</t>
  </si>
  <si>
    <t>Proveedor Adjudicado</t>
  </si>
  <si>
    <t>Enlace DNCP</t>
  </si>
  <si>
    <t>Evidencia</t>
  </si>
  <si>
    <t>Denominación</t>
  </si>
  <si>
    <t>Dependencia Responsable del Canal de Participación</t>
  </si>
  <si>
    <t>Evidencia (Página Web, Buzón de SQR, Etc.)</t>
  </si>
  <si>
    <t>Ticket Numero</t>
  </si>
  <si>
    <t>Fecha Ingreso</t>
  </si>
  <si>
    <t>Estado</t>
  </si>
  <si>
    <t>Evidencia (Enlace Ley 5282/14)</t>
  </si>
  <si>
    <t>Auditorías Externas</t>
  </si>
  <si>
    <t>Planes de Mejoramiento elaborados en el Trimestre</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</si>
  <si>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</si>
  <si>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</si>
  <si>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</si>
  <si>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</si>
  <si>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</si>
  <si>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</si>
  <si>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</si>
  <si>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</si>
  <si>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Julio</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</si>
  <si>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</si>
  <si>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</si>
  <si>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</si>
  <si>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</si>
  <si>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</si>
  <si>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</si>
  <si>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</si>
  <si>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</si>
  <si>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</si>
  <si>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</si>
  <si>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</si>
  <si>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</si>
  <si>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</si>
  <si>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</si>
  <si>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</si>
  <si>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</si>
  <si>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</si>
  <si>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</si>
  <si>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</si>
  <si>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</si>
  <si>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</si>
  <si>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</si>
  <si>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</si>
  <si>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3.4- Servicios o Productos Misionales (Depende de la Naturaleza de la Misión Insitucional, puede abarcar un Programa o Proyecto)</t>
  </si>
  <si>
    <t>3.5 Contrataciones realizadas</t>
  </si>
  <si>
    <t>2.1. Resolución de Aprobación y Anexo de Plan de Rendición de Cuentas</t>
  </si>
  <si>
    <t xml:space="preserve">Cantidad de hombres </t>
  </si>
  <si>
    <t>Cantidad de mujeres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</si>
  <si>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</si>
  <si>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</si>
  <si>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</si>
  <si>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</si>
  <si>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</si>
  <si>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</si>
  <si>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</si>
  <si>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</si>
  <si>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</si>
  <si>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</si>
  <si>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</si>
  <si>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</si>
  <si>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</si>
  <si>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</si>
  <si>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</si>
  <si>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</si>
  <si>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</si>
  <si>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</si>
  <si>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 xml:space="preserve">Contribuir al desarrollo social equitativo de personas, familias y comunidades. ENLACE: https://www.mds.gov.py/index.php/institucional/mision-y-vision </t>
  </si>
  <si>
    <t>3.1 Nivel de Cumplimiento  de Mínimo de Información Disponible - Transparencia Activa Ley 5189/14</t>
  </si>
  <si>
    <t>Período del informe:</t>
  </si>
  <si>
    <t>https://www.youtube.com/watch?v=0wACHBTbW6M&amp;list=PLDTCa0DGdBsCPc2fyYsIEw6e6Hl-bDJYc</t>
  </si>
  <si>
    <t>Material audiovisual en guaraní, disponible en youtube</t>
  </si>
  <si>
    <t>http://biblioteca.mds.gov.py:8080/handle/123456789/231</t>
  </si>
  <si>
    <t>Contempla el uso del idioma guaraní en la atención a las familias participantes</t>
  </si>
  <si>
    <t>Año 2021</t>
  </si>
  <si>
    <t>Año 2016</t>
  </si>
  <si>
    <t xml:space="preserve">2.2 Plan de Rendición de Cuentas. </t>
  </si>
  <si>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Calibri"/>
        <family val="2"/>
        <scheme val="minor"/>
      </rPr>
      <t>U.M.: Contratos.</t>
    </r>
  </si>
  <si>
    <t>MATRIZ DE INFORMACIÓN MÍNIMA PARA INFORME DE RENDICIÓN DE CUENTAS AL CIUDADANO - EJERCICIO 2024</t>
  </si>
  <si>
    <t>Viceministerio de Administración y Finanzas</t>
  </si>
  <si>
    <t>Viceministerio de Políticas Sociales</t>
  </si>
  <si>
    <t>Viceministerio de Protección y Promoción Social y Económica</t>
  </si>
  <si>
    <t>Dirección General de Auditoría Interna Institucional</t>
  </si>
  <si>
    <t>Dirección General de Fortalecimiento Institucional</t>
  </si>
  <si>
    <t>Dirección General de Tecnologías de la Información y la Comunicación</t>
  </si>
  <si>
    <t>Dirección General de Gabinete</t>
  </si>
  <si>
    <t>Abg. César Coronel Guanes</t>
  </si>
  <si>
    <t>Abg. Jessica Irala</t>
  </si>
  <si>
    <t>C.P. María Elena Pereira</t>
  </si>
  <si>
    <t>Lic. Rossana Duarte</t>
  </si>
  <si>
    <t>Ing. Agr. Óscar René Cabrera</t>
  </si>
  <si>
    <t>Lic. Mirtha Pereira</t>
  </si>
  <si>
    <t>Lic. Carolina Sanabria</t>
  </si>
  <si>
    <t>Ing. Agr. Miguel Kurita</t>
  </si>
  <si>
    <t>Lic. Yohana Benítez</t>
  </si>
  <si>
    <t>Lic. Jesús Medina</t>
  </si>
  <si>
    <t>Ing. Gerardo Gaona</t>
  </si>
  <si>
    <t>Mgtr. Alcides Samudio</t>
  </si>
  <si>
    <t>Lic. Marcos Areco</t>
  </si>
  <si>
    <t>Lic. Renira Barboza</t>
  </si>
  <si>
    <t>Dirección de la Unidad de Transparencia y Anticorrupción</t>
  </si>
  <si>
    <t>Dirección de Comunicación</t>
  </si>
  <si>
    <t>Directora de la Unidad Operativa de Contrataciones</t>
  </si>
  <si>
    <t>Directora Financiera</t>
  </si>
  <si>
    <t>Director del Programa Tekoha</t>
  </si>
  <si>
    <t>Director del Programa de Comedores y Centros Comunitarios</t>
  </si>
  <si>
    <t>Directora General de Auditoría Interna Institucional</t>
  </si>
  <si>
    <t>Director General de Fortalecimiento Institucional</t>
  </si>
  <si>
    <t>Director General de Tecnologías de la Información y la Comunicación</t>
  </si>
  <si>
    <t>Director General de Gabinete</t>
  </si>
  <si>
    <t>Jefa del Departamento de Atención  Ciudadana</t>
  </si>
  <si>
    <t>Director de la Unidad de Transparencia y Anticorrupción (Coordinador CRCC)</t>
  </si>
  <si>
    <t>Director de Comunicación</t>
  </si>
  <si>
    <t>https://www.mds.gov.py/application/files/2117/0973/0756/207_-_24_SE_APRUEBA_EL_PLAN_DE_RENDICION_DE_CUENTAS_AL_CIUDADANO_PARA_EL_EJERCICIO_FISCAL_2024_DEL_MDS.pdf</t>
  </si>
  <si>
    <t>1°</t>
  </si>
  <si>
    <t xml:space="preserve"> GESTIÓN INSTITUCIONAL CON ESTÁNDARES DE CALIDAD, EFECTIVIDAD Y TRANSPARENCIA</t>
  </si>
  <si>
    <t>PEI</t>
  </si>
  <si>
    <t>https://www.mds.gov.py/application/files/6116/7464/9628/PEI_MDS_2019-2024.pdf</t>
  </si>
  <si>
    <t>JULIO</t>
  </si>
  <si>
    <t>AGOSTO</t>
  </si>
  <si>
    <t>SETIEMBRE</t>
  </si>
  <si>
    <t>Formulario de Encuesta de Satisfacción - RCC</t>
  </si>
  <si>
    <t>Año 2024</t>
  </si>
  <si>
    <t xml:space="preserve">https://encuestas.mds.gov.py/encuesta_satisfaccionadd.php </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</si>
  <si>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</si>
  <si>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</si>
  <si>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</si>
  <si>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Correo Electrónico del Centro de Atención Ciudadana</t>
  </si>
  <si>
    <t xml:space="preserve">atencionciudadana@mds.gov.py </t>
  </si>
  <si>
    <t>https://www.mds.gov.py/index.php/contacto</t>
  </si>
  <si>
    <t>Formulario de reclamos, sugerencias o felicitaciones</t>
  </si>
  <si>
    <t>Formulario disponible en recepción del MDS</t>
  </si>
  <si>
    <t>Buzón en la recepción de la institución</t>
  </si>
  <si>
    <t>Línea baja del MDS</t>
  </si>
  <si>
    <t>021-7295100</t>
  </si>
  <si>
    <t xml:space="preserve">https://www.mds.gov.py/index.php/contacto </t>
  </si>
  <si>
    <t>Portal Unificado de Información Pública</t>
  </si>
  <si>
    <t>Unidad de Transparencia y Anticorrupciòn</t>
  </si>
  <si>
    <t xml:space="preserve">https://informacionpublica.paraguay.gov.py/portal/#!/buscar_informacion#busqueda </t>
  </si>
  <si>
    <t>Denuncias por supuestos hechos de corrupción</t>
  </si>
  <si>
    <t>Sistema de Seguimiento de Procesos de la SENAC - Portal de denuncias</t>
  </si>
  <si>
    <t xml:space="preserve">https://denuncias.gov.py/portal-publico </t>
  </si>
  <si>
    <t>Redes Sociales</t>
  </si>
  <si>
    <t>Facebook - Twiter - Instagram</t>
  </si>
  <si>
    <t>https://instagram.com/mdsparaguay?igshid=MzRlODBiNWFlZA==</t>
  </si>
  <si>
    <t xml:space="preserve">https://www.facebook.com/MDSParaguay?mibextid=D4KYlr </t>
  </si>
  <si>
    <t xml:space="preserve">https://twitter.com/MDSParaguay?ref_src=twsrc%5Egoogle%7Ctwcamp%5Eserp%7Ctwgr%5Eauthor </t>
  </si>
  <si>
    <t>transparencia@mds.gov.py / mds.transparencia@gmail.com</t>
  </si>
  <si>
    <t>Algunos  materiales no fueron elaborados en el período que se informa, sin embargo, siguen vigentes y son de uso habitual en la institución</t>
  </si>
  <si>
    <t>Correos Electrónicos de la UTA</t>
  </si>
  <si>
    <t>El Plan Estratégico Institucional 2019 - 2024, aprobado por Resolución MDS N° 1558/2022, establece como OBJETIVO ESTRATÉGICO N° 6: FORTALECER LA GESTIÓN INSTITUCIONAL CON ESTÁNDARES DE CALIDAD, EFECTIVIDAD Y TRANSPARENCIA. En armonía con el PEI, el Plan Anual de RCC, aprobado por Resolución MDS N° 207/2024, tiene como OBJETIVO GENERAL establecer las acciones que llevará a cabo la institución para rendir cuentas al ciudadano de las gestiones realizadas y del uso de los recursos públicos en el ejercicio fiscal 2024, de manera transparente, efectiva y en cumplimiento de las normas jurídicas.</t>
  </si>
  <si>
    <t>http://biblioteca.mds.gov.py:8080/handle/123456789/98</t>
  </si>
  <si>
    <t>http://biblioteca.mds.gov.py:8080/handle/123456789/47</t>
  </si>
  <si>
    <t>http://biblioteca.mds.gov.py:8080/handle/123456789/103</t>
  </si>
  <si>
    <t>Número de contratos de compraventa de lotes firmados - Programa Tekoha</t>
  </si>
  <si>
    <t>http://biblioteca.mds.gov.py:8080/handle/123456789/102</t>
  </si>
  <si>
    <t>Cantidad de personas que acceden a comedores comunitarios - Programa de Comedores y Centros Comunitarios</t>
  </si>
  <si>
    <t>http://biblioteca.mds.gov.py:8080/handle/123456789/1519</t>
  </si>
  <si>
    <t>Cantidad de participantes beneficiados - Programa de Asistencia a Pescadores del Territorio Nacional</t>
  </si>
  <si>
    <t>http://biblioteca.mds.gov.py:8080/handle/123456789/101</t>
  </si>
  <si>
    <t>INFORME FINAL N° 47</t>
  </si>
  <si>
    <t>INFORME FINAL N° 48</t>
  </si>
  <si>
    <t>INFORME FINAL N° 49</t>
  </si>
  <si>
    <t>INFORME FINAL N° 44</t>
  </si>
  <si>
    <t>INFORME FINAL N° 45</t>
  </si>
  <si>
    <t>INFORME FINAL N° 50</t>
  </si>
  <si>
    <t>http://biblioteca.mds.gov.py:8080/handle/123456789/1617</t>
  </si>
  <si>
    <t>http://biblioteca.mds.gov.py:8080/handle/123456789/1616</t>
  </si>
  <si>
    <t>http://biblioteca.mds.gov.py:8080/handle/123456789/1615</t>
  </si>
  <si>
    <t>http://biblioteca.mds.gov.py:8080/handle/123456789/1614</t>
  </si>
  <si>
    <t>Número de participantes que reciben transferencias monetarias - Programa de Pensión Alimentaria para adultos mayores</t>
  </si>
  <si>
    <t>https://hambrecero.gobiernodelparaguay.gov.py/normativas-detalles/</t>
  </si>
  <si>
    <t>3,5 - GESTIONADO MEDIO</t>
  </si>
  <si>
    <t>2,23 - DISEÑADO BAJO</t>
  </si>
  <si>
    <t>3,00 - DISEÑADO</t>
  </si>
  <si>
    <t xml:space="preserve">2,49 - DISEÑADO </t>
  </si>
  <si>
    <t>2,55 DISEÑADO</t>
  </si>
  <si>
    <t>https://datos-rendicion.contraloria.gov.py/datos-abiertos/#/mecip/lista</t>
  </si>
  <si>
    <t>http://biblioteca.mds.gov.py:8080/handle/123456789/1620</t>
  </si>
  <si>
    <t>http://biblioteca.mds.gov.py:8080/handle/123456789/1619</t>
  </si>
  <si>
    <t>http://biblioteca.mds.gov.py:8080/handle/123456789/1618</t>
  </si>
  <si>
    <t>INFORME FINAL N° 46</t>
  </si>
  <si>
    <t>INFORME FINAL N° 54</t>
  </si>
  <si>
    <t>INFORME FINAL N° 55</t>
  </si>
  <si>
    <t>INFORME FINAL N° 57</t>
  </si>
  <si>
    <t>INFORME FINAL N° 58</t>
  </si>
  <si>
    <t>INFORME FINAL N° 51</t>
  </si>
  <si>
    <t>INFORME FINAL N° 52</t>
  </si>
  <si>
    <t>INFORME FINAL N° 53</t>
  </si>
  <si>
    <t>http://biblioteca.mds.gov.py:8080/handle/123456789/1637</t>
  </si>
  <si>
    <t>http://biblioteca.mds.gov.py:8080/handle/123456789/1636</t>
  </si>
  <si>
    <t>http://biblioteca.mds.gov.py:8080/handle/123456789/1635</t>
  </si>
  <si>
    <t>http://biblioteca.mds.gov.py:8080/handle/123456789/1634</t>
  </si>
  <si>
    <t>http://biblioteca.mds.gov.py:8080/handle/123456789/1633</t>
  </si>
  <si>
    <t>http://biblioteca.mds.gov.py:8080/handle/123456789/1632</t>
  </si>
  <si>
    <t>http://biblioteca.mds.gov.py:8080/handle/123456789/1631</t>
  </si>
  <si>
    <t>N/A</t>
  </si>
  <si>
    <t>http://biblioteca.mds.gov.py:8080/handle/123456789/1639</t>
  </si>
  <si>
    <t xml:space="preserve">Objeto de Gasto </t>
  </si>
  <si>
    <t>Presupuestado</t>
  </si>
  <si>
    <t>Ejecutado</t>
  </si>
  <si>
    <t>Saldos</t>
  </si>
  <si>
    <t>Evidencia (Enlace Ley 5189)</t>
  </si>
  <si>
    <t>El objetivo del proyecto es contribuir al mejoramiento de las condiciones de seguridad alimentaria y nutricional de las personas en situación de pobreza y vulnerabilidad asistidas en los comedores comunitarios.</t>
  </si>
  <si>
    <t>Porcentaje de Ejecución Presupuestaria</t>
  </si>
  <si>
    <t>Evidencia (Informe de Avance de Metas - SIAF)</t>
  </si>
  <si>
    <t>Número de participantes que reciben transferencias monetarias - Programa Tekoporã</t>
  </si>
  <si>
    <t>Número de familias que reciben acompañamiento sociofamiliar - Programa Tekoporã</t>
  </si>
  <si>
    <t>Número de nuevos participantes del Programa Tenonderã</t>
  </si>
  <si>
    <t>Número de inducciones realizadas a participantes del Programa Tenonderã</t>
  </si>
  <si>
    <t xml:space="preserve">Cantidad de personas que acceden al servicio de alimentación escolar - Programa Hambre Cero en las escuelas de Asuncion, Central y Pdte. Hayes </t>
  </si>
  <si>
    <t>Proporcionar en el marco del regimen escolar, conforme a las caracteristicas socio-culturales y las disponibilidad de los productos e insumos alimenticios caracteristicos de los territorios, una alimentación variada consistente en sericios de desayuno, almuerzo, merienda escolar balanceado, de calidad optima y adecuada a los requerimientos nutricionales de cada grupo etario</t>
  </si>
  <si>
    <t>https://www.mds.gov.py/index.php/institucional/transparencia/ley-5189</t>
  </si>
  <si>
    <r>
      <t xml:space="preserve">PROGRAMA TEKOPORA. LÍNEA DE ACCIÓN: Protección Social
a familias de Tekoporã: Transferencias monetarias entregadas a familias en situación de
pobreza.  </t>
    </r>
    <r>
      <rPr>
        <b/>
        <sz val="10"/>
        <rFont val="Calibri"/>
        <family val="2"/>
        <scheme val="minor"/>
      </rPr>
      <t>U.M.: Transferencias mensuales</t>
    </r>
  </si>
  <si>
    <r>
      <t xml:space="preserve"> PROGRAMA: PESCADORES. LÍNEA DE ACCIÓN: Asistencia a Pescadores por Veda Pesquera. Transferencia por veda pesquera. </t>
    </r>
    <r>
      <rPr>
        <b/>
        <sz val="10"/>
        <color theme="1"/>
        <rFont val="Calibri"/>
        <family val="2"/>
        <scheme val="minor"/>
      </rPr>
      <t>U.M.: Transferencias anuales</t>
    </r>
  </si>
  <si>
    <r>
      <t xml:space="preserve">PROGRAMA DE PENSIÓN ALIMENTARIA A ADULTOS MAYORES </t>
    </r>
    <r>
      <rPr>
        <b/>
        <sz val="10"/>
        <color theme="1"/>
        <rFont val="Garamond"/>
        <family val="1"/>
      </rPr>
      <t>U.M.: Transferencias mensuales</t>
    </r>
  </si>
  <si>
    <r>
      <t xml:space="preserve">PROGRAMA TENONDERA. Fomento de Microemprendimientos a participantes de Tenonderã. Entrega de capital semilla a participantes del Programa Tenondera. </t>
    </r>
    <r>
      <rPr>
        <b/>
        <sz val="10"/>
        <color theme="1"/>
        <rFont val="Garamond"/>
        <family val="1"/>
      </rPr>
      <t>U.M.: Transferencias semestrales</t>
    </r>
  </si>
  <si>
    <t>Directora del Programa Tekoporã</t>
  </si>
  <si>
    <t>Directora del Programa Tenonderã</t>
  </si>
  <si>
    <t>El documento fue elaborado en el marco de la Rendición de Cuentas al Ciudadano 2024 (evento anual - lanzamiento de material audiovisual)</t>
  </si>
  <si>
    <t>ENERO - DICIEMBRE</t>
  </si>
  <si>
    <t>ENERO</t>
  </si>
  <si>
    <t>FEBRERO</t>
  </si>
  <si>
    <t>MARZO</t>
  </si>
  <si>
    <t xml:space="preserve">ABRIL </t>
  </si>
  <si>
    <t xml:space="preserve">MAYO </t>
  </si>
  <si>
    <t>JUNIO</t>
  </si>
  <si>
    <t>OCTUBRE</t>
  </si>
  <si>
    <t>NOVIEMBRE</t>
  </si>
  <si>
    <t>DICIEMBRE</t>
  </si>
  <si>
    <t>https://www.mds.gov.py/application/files/4317/3618/8212/1833_-_24_SE_CONFORMA_COMITE_DE_RENDICION_DE_CUENTAS_AL_CIUDADANO_Y_SE_ABROGA_LAS_RES._238-2023_Y_135-2024.pdf</t>
  </si>
  <si>
    <t>Econ. Ricardo Yorg</t>
  </si>
  <si>
    <t>Director de Investigación y Difusión</t>
  </si>
  <si>
    <t>Abg. Rosana Caballero</t>
  </si>
  <si>
    <t>Directora de Diseño y Monitoreo</t>
  </si>
  <si>
    <t>Lic. Lourdes Riveros</t>
  </si>
  <si>
    <t>Programa de Pensión Alimentaria a Adultos Mayores</t>
  </si>
  <si>
    <t>Ing. Com. Rubén Martínez Tamás</t>
  </si>
  <si>
    <t>Jefe del Departamento de Gestión Operativa y Administrativa de Alimentación Escolar</t>
  </si>
  <si>
    <t>Mgtr. Cinthia Paola Arrúa</t>
  </si>
  <si>
    <t>Directora General de Programas y Proyectos Sociales</t>
  </si>
  <si>
    <t xml:space="preserve">Directora del Programa de Asistencia a Pescadores </t>
  </si>
  <si>
    <t>ABRIL</t>
  </si>
  <si>
    <t>https://www.sfp.gov.py/vchgo/index.php/noticias-2-4/monitoreo-de-la-ley-518914</t>
  </si>
  <si>
    <t>Intemedio</t>
  </si>
  <si>
    <t>Pendiente (*)</t>
  </si>
  <si>
    <t>MAYO</t>
  </si>
  <si>
    <t>(*) Al 31/12/2024, el Viceministerio de Capital Humano y Gestión Organizacional del MEF aún no ha emitido informes de monitoreo de cumplimiento, correspondientes a los meses de octubre, noviembre y diciembre.</t>
  </si>
  <si>
    <t>(*) Al 31/12/2024, la Contraloría General de la República aún no ha califcado el nivel de cumpliminento, correspondiente al mes de diciembre.</t>
  </si>
  <si>
    <t xml:space="preserve">https://transparencia.senac.gov.py/portal/historial-cumplimiento </t>
  </si>
  <si>
    <t xml:space="preserve">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</si>
  <si>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Informe de Avance de Metas, extraído del Sistema Integrado de Administración Financiera (SIAF), con fecha de corte al 31 de diciembre de 2024 (Ver Anexos)</t>
  </si>
  <si>
    <t>https://informacionpublica.paraguay.gov.py/#!/estadistica/cantidad-solicitud</t>
  </si>
  <si>
    <t>Respondidos /Reconsideración Atendida/Revocado por el solicitante</t>
  </si>
  <si>
    <t>No Respondidos /Reconsideración No Atendida/ Pendientes</t>
  </si>
  <si>
    <t>3.6 Ejecución Financiera - Fecha de corte: 31/12/2024</t>
  </si>
  <si>
    <t>TOTALES</t>
  </si>
  <si>
    <t>Al 31/12/2024 se recibieron un total de 102 solicitudes ciudadanas, de las cuales: 95 fueron respondidas, 3 fueron revocadas por el solicitante, 2 no fueron respondidas y 2 están pendientes de responder.</t>
  </si>
  <si>
    <t>CONTRATACIÓN POR EXCEPCIÓN PREVISTA EN EL ARTÍCULO 33 INCISO E) DE LA LEY N° 2051/2003, “SEGURO MÉDICO PARA FUNCIONARIOS DE PLANTA Y OFICINA REGIONAL DE CORONEL OVIEDO DEL MINISTERIO DE DESARROLLO SOCIAL”.</t>
  </si>
  <si>
    <t>Servicio Integral Médico S.A. (SIME S.A.)</t>
  </si>
  <si>
    <t>EJECUCIÓN</t>
  </si>
  <si>
    <t>https://www.contrataciones.gov.py/licitaciones/adjudicacion/418159-seguro-medico-funcionarios-planta-oficina-regional-cnel-oviedo-ministerio-desarrollo-1/resumen-adjudicacion.html#proveedores</t>
  </si>
  <si>
    <t>RENOVACION DE LOCACION DE INMUEBLE DETERMINADO PARA OFICINAS DEL MINISTERIO DE DESARROLLO SOCIAL (PROGRAMA TENONDERA Y OTROS ) - SEGUNDO PERIODO</t>
  </si>
  <si>
    <t>FELIX CEVER RIVALDI DIAZ</t>
  </si>
  <si>
    <t>https://www.contrataciones.gov.py/licitaciones/adjudicacion/contrato/410036-felix-cever-rivaldi-diaz-2.html#modificaciones</t>
  </si>
  <si>
    <t>RENOVACION DE LOCACION DE INMUEBLE DETERMINADO PARA DEPOSITO DE VIVERES DEL PROGRAMA APOYO A COMEDORES DE ORGANIZACIONES COMUNITARIAS - SEGUNDO PERIODO</t>
  </si>
  <si>
    <t>PERSEVERANDO S.A.</t>
  </si>
  <si>
    <t>https://www.contrataciones.gov.py/licitaciones/adjudicacion/contrato/409942-perseverando-sociedad-anonima-2.html#modificaciones</t>
  </si>
  <si>
    <t>SERVICIO DE LIMPIEZA TERCERIZADO PARA EL MINISTERIO DE DESARROLLO SOCIAL – PLURIANUAL.</t>
  </si>
  <si>
    <t>ACTICOM S.A.</t>
  </si>
  <si>
    <t>https://www.contrataciones.gov.py/buscador/general.html?filtro=433968&amp;page=</t>
  </si>
  <si>
    <t>SEGURO PARA VEHÍCULOS DEL MINISTERIO DE DESARROLLO SOCIAL</t>
  </si>
  <si>
    <t>ASEGURADORA TAJY PROPIEDAD COOPERATIVA S.A.</t>
  </si>
  <si>
    <t>https://www.contrataciones.gov.py/buscador/general.html?filtro=437517&amp;page=</t>
  </si>
  <si>
    <t>RENOVACIÓN DE LICENCIAS ANTIVIRUS KASPERSKY KEDRO + KSMG</t>
  </si>
  <si>
    <t>CORPORATION SEKIURA S.A.C.E.I.</t>
  </si>
  <si>
    <t>FINIQUITADO</t>
  </si>
  <si>
    <t>https://www.contrataciones.gov.py/buscador/general.html?filtro=442812&amp;page=</t>
  </si>
  <si>
    <t>RENOVACIÓN DE LOCACION DE INMUEBLE DETERMINADO PARA DEPOSITO DE ARCHIVOS INSTITUCIONALES DEL MINISTERIO DE DESARROLLO SOCIAL – PRIMER PERIODO.</t>
  </si>
  <si>
    <t>https://www.contrataciones.gov.py/licitaciones/adjudicacion/contrato/431521-perseverando-sociedad-anonima-2.html#modificaciones</t>
  </si>
  <si>
    <t>RENOVACIÓN DE LOCACION DE INMUEBLE DETERMINADO PARA DEPÓSITO DE VÍVERES DEL PROGRAMA DE APOYO A COMEDORES DE ORGANIZACIONES COMUNITARIAS (PACOC II) – PRIMER PERIODO</t>
  </si>
  <si>
    <t>Contrato de la Licitación 431677 - Locación de Inmueble Determinado para depósito de Viveres del PACOC II</t>
  </si>
  <si>
    <t xml:space="preserve"> SERVICIO DE LAVADO DE VEHÍCULOS PARA EL MINISTERIO DE DESARROLLO SOCIAL EN LA MODALIDAD DE CONTRATO ABIERTO POR MONTOS MÍNIMOS Y MÁXIMOS - PLURIANUAL</t>
  </si>
  <si>
    <t>Lavadero TAJY POTY  de César Abel Peralta Benítez</t>
  </si>
  <si>
    <t>https://www.contrataciones.gov.py/buscador/general.html?filtro=442580&amp;page=</t>
  </si>
  <si>
    <t>SERVICIO DE INTERNET MÓVIL PARA EL MINISTERIO DE DESARROLLO SOCIAL - PLURIANUAL.</t>
  </si>
  <si>
    <t xml:space="preserve"> TELEFONICA CELULAR DEL PARAGUAY S.A.E (TELECEL S.A.E</t>
  </si>
  <si>
    <t>https://www.contrataciones.gov.py/buscador/general.html?filtro=442598&amp;page=</t>
  </si>
  <si>
    <t xml:space="preserve">Estado </t>
  </si>
  <si>
    <t>SERVICIOS DE ORGANIZACIÓN PARA LA REUNIÓN DE MINISTROS DE DESARROLLO SOCIAL DEL MERCOSUR EN EL MARCO DE LA PRESIDENCIA PRO TEMPORE 2024, CORRESPONDIENTE AL PROCEDIMIENTO DE CONTRATACIÓN POR VÍA DE LA EXCEPCIÓN CON AVISO DE INTENCIÓN - ID DE INTENCIÓN N° 140 EN LA MODALIDAD DE CONTRATO ABIERTO POR MONTOS MÍNIMOS Y MÁXIMOS</t>
  </si>
  <si>
    <t xml:space="preserve">ORGANIZACIÓN INTEGRAL S.R.L. </t>
  </si>
  <si>
    <t>https://www.contrataciones.gov.py/sin-difusion-convocatoria/excepcion_adj/73d59a5b-45c7-484a-8c0c-bf8d8a79fe13.html</t>
  </si>
  <si>
    <t>RENOVACIÓN DE LOCACIÓN DE INMUEBLE “ALQUILER DEL PISO 12 DEL EDIFICIO AYFRA – PLURIANUAL.</t>
  </si>
  <si>
    <t>TERRAFORTE S.A.</t>
  </si>
  <si>
    <t>Renovación de Alquiler de Inmueble de contrato (contrataciones.gov.py)</t>
  </si>
  <si>
    <t>RENOVACIÓN DE LOCACION DE INMUEBLE DETERMINADO PARA OFICINA DEL DEPARTAMENTO DE TRANSPORTE Y RESGUARDO DEL PARQUE AUTOMOTOR DEL MINISTERIO DE DESARROLLO SOCIAL – PRIMER PERIODO.</t>
  </si>
  <si>
    <t xml:space="preserve">      PERSEVERANDO S.A. </t>
  </si>
  <si>
    <t>https://www.contrataciones.gov.py/licitaciones/adjudicacion/contrato/modificacion/427892-perseverando-sociedad-anonima-1-renovacion.html#documentos</t>
  </si>
  <si>
    <t>RENOVACIÓN DE LOCACIÓN DE INMUEBLE DETERMINADO PARA USUFRUCTO DEL INSTITUTO SOCIAL DEL MERCOSUR (ISM) – PRIMER PERIODO.</t>
  </si>
  <si>
    <t>Yolanda María José Zaracho Ovelar</t>
  </si>
  <si>
    <t>https://www.contrataciones.gov.py/licitaciones/adjudicacion/contrato/modificacion/432998-yolanda-maria-jose-zaracho-ovelar-2-renovacion.html#documentos</t>
  </si>
  <si>
    <t>SERVICIO DE IMPRESIÓN, FOTOCOPIADO Y ESCANEADO PARA EL MINISTERIO DE DESARROLLO SOCIAL - PLURIANUAL.</t>
  </si>
  <si>
    <t xml:space="preserve">DATA SYSTEMS S.A.E.C.A </t>
  </si>
  <si>
    <t>https://www.contrataciones.gov.py/buscador/general.html?filtro=442592&amp;page=</t>
  </si>
  <si>
    <t>MANTENIMIENTO Y REPARACIÓN DE VEHÍCULOS PARA EL MINISTERIO DE DESARROLLO SOCIAL - PLURIANUAL.</t>
  </si>
  <si>
    <t>TALLER RC DE CRISPÍN RUFUNELLI</t>
  </si>
  <si>
    <t>https://www.contrataciones.gov.py/buscador/general.html?filtro=442571&amp;page=</t>
  </si>
  <si>
    <t>ADQUISICIÓN DE VÍVERES PARA COMEDORES ASISTIDOS POR EL MINISTERIO DE DESARROLLO SOCIAL - PLURIANUAL</t>
  </si>
  <si>
    <t xml:space="preserve">EL CASTILLO S.A. </t>
  </si>
  <si>
    <t>https://www.contrataciones.gov.py/buscador/general.html?filtro=442483&amp;page=</t>
  </si>
  <si>
    <t>DON SANTI MOLIENDA DE ARROZ</t>
  </si>
  <si>
    <t>M &amp; F Industrial y Comercial Representaciones S.A.</t>
  </si>
  <si>
    <t>SERVICIO DE MANTENIMIENTO Y REPARACIÓN DE OFICINAS ADMINISTRATIVAS</t>
  </si>
  <si>
    <t>RD CONSTRUCCIONES S.A.</t>
  </si>
  <si>
    <t>https://www.contrataciones.gov.py/buscador/general.html?filtro=442814&amp;page=</t>
  </si>
  <si>
    <t xml:space="preserve">                                                                 CONTRATACION DE ALIMENTACION ESCOLAR CORRESPONDIENTE A LOS DEPARTAMENTOS CENTRAL, PRESIDENTE HAYES Y CAPITAL (ASUNCIÓN) – PROGRAMA HAMBRE CERO – PLURIANUAL – EN LA MODALIDAD DE CONTRATO ABIERTO.</t>
  </si>
  <si>
    <t>COMEPAR S.A.</t>
  </si>
  <si>
    <t>https://www.contrataciones.gov.py/buscador/general.html?filtro=450421&amp;page=</t>
  </si>
  <si>
    <t>GRANOS Y ACEITES S.A.C.I.A.</t>
  </si>
  <si>
    <t xml:space="preserve">LADERO PARAGUAYO S.A. </t>
  </si>
  <si>
    <t>DISTRIBUIDORA PARAGUAY DE ROSA MABEL CAPLI</t>
  </si>
  <si>
    <t xml:space="preserve">LF LATINFOOD S.A. </t>
  </si>
  <si>
    <t>GRUPO ALTAIR S.A.</t>
  </si>
  <si>
    <t>CONSORCIO DE ABASTECIMIENTO DE ALIMENTOS (CAA)</t>
  </si>
  <si>
    <t>CONSORCIO MÁS ALIMENTOS</t>
  </si>
  <si>
    <t>CONTRATO DE PROVISIÓN DE AGUA MINERAL PARA EL MINISTERIO DE DESARROLLO SOCIAL EN LA MODALIDAD DE CONTRATO ABIERTO POR MONTOS MÍNIMOS Y MÁXIMOS - PLURIANUAL.</t>
  </si>
  <si>
    <t>01/8/20247</t>
  </si>
  <si>
    <t xml:space="preserve">SOME S.A.C.I.A. </t>
  </si>
  <si>
    <t>https://www.contrataciones.gov.py/buscador/general.html?filtro=442601&amp;page=</t>
  </si>
  <si>
    <t>CONTRATO DE ADQUISICIÓN DE CUBIERTAS PARA EL MINISTERIO DE DESARROLLO SOCIAL EN LA MODALIDAD DE CONTRATO ABIERTO POR MONTOS MÍNIMOS Y MÁXIMOS.</t>
  </si>
  <si>
    <t xml:space="preserve">STARWOODS PARAGUAY S.A. </t>
  </si>
  <si>
    <t>https://www.contrataciones.gov.py/licitaciones/adjudicacion/1ef4e887-2d81-67a8-b9d9-fda3eba878d3/resumen-adjudicacion.html</t>
  </si>
  <si>
    <t>CONTRATO DE SERVICIO DE MANTENIMIENTO Y REPARACIÓN DE ACONDICIONADORES DE AIRE Y PLOMERÍA EN LA MODALIDAD DE CONTRATO ABIERTO POR MONTOS MÍNIMOS Y MÁXIMOS.</t>
  </si>
  <si>
    <t>COMPUNEW &amp; ASOCIADOS DE ANTONIO RAMÓN FERNÁNDEZ ALFONSO</t>
  </si>
  <si>
    <t>https://www.contrataciones.gov.py/licitaciones/adjudicacion/1ef5be03-a7b5-6180-b575-d5902d1f2f7b/resumen-adjudicacion.html</t>
  </si>
  <si>
    <t>“ADQUISICIÓN DE CARNE VACUNA ENLATADA Y PURÉ DE TOMATE PARA COMEDORES ASISTIDOS POR EL MINISTERIO DE DESARROLLO SOCIAL”, CONTRATACIÓN POR VIA DE LA EXCEPCIÓN POR URGENCIA IMPOSTERGABLE CON DIFUSIÓN PREVIA – ID: 452.944, EN LA MODALIDAD DE CONTRATO ABIERTO POR CANTIDADES MÍNIMAS Y MÁXIMAS - PLURIANUAL.</t>
  </si>
  <si>
    <t>EL CASTILLO S.A.</t>
  </si>
  <si>
    <t>https://www.contrataciones.gov.py/licitaciones/adjudicacion/1ef69ef1-4ce9-67fe-962d-9d3fb97e8a64/resumen-adjudicacion.html</t>
  </si>
  <si>
    <t>CONTRATO DE COMPRAVENTA DE INMUEBLES EN EL MARCO DEL PROGRAMA DE DESARROLLO Y APOYO SOCIAL A LOS ASENTAMIENTOS O NUCLEOS POBLACIONALES URBANOS O SUBURBANOS “TEKOHA”.</t>
  </si>
  <si>
    <t>Richard Javier Romero Paredes</t>
  </si>
  <si>
    <t>https://www.contrataciones.gov.py/buscador/general.html?filtro=444045&amp;page=</t>
  </si>
  <si>
    <t>CONTRATO DE SERVICIO DE TRASLADO, INSTALACIÓN Y PUESTA EN MARCHA DE GENERADOR ELÉCTRICO DEL MINISTERIO DE DESARROLLO SOCIAL EN LA MODALIDAD DE CONTRATO ABIERTO POR MONTOS MÍNIMOS Y MÁXIMOS.</t>
  </si>
  <si>
    <t>SERVICIO TECNICO J.C. DE NERI JAVIER CABALLERO PAEZ</t>
  </si>
  <si>
    <t>https://www.contrataciones.gov.py/buscador/general.html?filtro=449915&amp;page=</t>
  </si>
  <si>
    <t>CONTRATO DE SERVICIO DE MANTENIMIENTO Y REPARACIÓN DE IMPRESORA Y ESCANER EN LA MODALIDAD DE CONTRATO ABIERTO POR MONTOS MÍNIMOS Y MÁXIMOS - PLURIANUAL.</t>
  </si>
  <si>
    <t>HZ INGENIERIA DE Carlos Alberto Holtzberger Zapattini</t>
  </si>
  <si>
    <t>EJECUCION</t>
  </si>
  <si>
    <t>https://www.contrataciones.gov.py/buscador/general.html?filtro=442565&amp;page=</t>
  </si>
  <si>
    <t>CONTRATO DE SERVICIO DE FUMIGACION PARA EL MDS – PLURIANUAL 2024 - 2025.</t>
  </si>
  <si>
    <t>COMPLEMENTA S.R.L</t>
  </si>
  <si>
    <t>https://www.contrataciones.gov.py/buscador/general.html?filtro=442588&amp;page=</t>
  </si>
  <si>
    <t>ADQUISICIÓN DE VEHÍCULOS PARA EL MINISTERIO DE DESARROLLO SOCIAL</t>
  </si>
  <si>
    <t>CUEVAS HERMANOS S.A.</t>
  </si>
  <si>
    <t>https://www.contrataciones.gov.py/buscador/general.html?filtro=454789&amp;page=</t>
  </si>
  <si>
    <t>AUTOMOTOR S.A.</t>
  </si>
  <si>
    <t>CONTRATO DE ADQUISICIÓN DE LICENCIA PARA FIREWALL FISICO MARCA SONICWALL NSA 3650.</t>
  </si>
  <si>
    <t>Corporation Sekiura S.A.C.E.I.</t>
  </si>
  <si>
    <t>https://www.contrataciones.gov.py/buscador/general.html?filtro=455298&amp;page=</t>
  </si>
  <si>
    <t>ADQUISICIÓN DE POROTO Y YERBA MATE PARA COMEDORES ASISTIDOS POR EL MINISTERIO DE DESARROLLO SOCIAL”, CONTRATACIÓN POR VIA DE LA EXCEPCIÓN POR URGENCIA IMPOSTERGABLE CON DIFUSIÓN PREVIA – ID N° 455.232, EN LA MODALIDAD DE CONTRATO ABIERTO POR CANTIDADES MÍNIMAS Y MÁXIMAS - PLURIANUAL.</t>
  </si>
  <si>
    <t>EL CASTILLO S.A</t>
  </si>
  <si>
    <t>https://www.contrataciones.gov.py/buscador/general.html?filtro=455232&amp;page=</t>
  </si>
  <si>
    <t>CONTRATO DE SERVICIO DE LIMPIEZA PARA LA UTGS – PLURIANUAL 2024 - 2025.</t>
  </si>
  <si>
    <t>LIMPIEZAS MODERNAS PARAGUAYAS S.R.L.</t>
  </si>
  <si>
    <t>https://www.contrataciones.gov.py/buscador/general.html?filtro=442821&amp;page=</t>
  </si>
  <si>
    <t>CONTRATO DE SERVICIOS TOPOGRAFICOS PARA EL MINISTERIO DE DESARROLLO SOCIAL – PLURIANUAL 2024 - 2025.</t>
  </si>
  <si>
    <t>CONSULTORIA Y SERVICIOS S.R.L.</t>
  </si>
  <si>
    <t>https://www.contrataciones.gov.py/buscador/general.html?filtro=452608&amp;page=</t>
  </si>
  <si>
    <t>CONTRATACIÓN POR VÍA DE LA EXCEPCIÓN POR URGENCIA IMPOSTERGABLE CON INTENCIÓN DE COMPRA PARA SERVICIOS DE MUDANZA, TRASLADO DE SERVIDOR Y ADECUACIÓN DE LAS OFICINAS DE LA UNIDAD TÉCNICA DEL GABINETE SOCIAL DE LA PRESIDENCIA DE LA REPÚBLICA INTEGRADA AL MINISTERIO DE DESARROLLO SOCIAL”– ID DE INTENCIÓN N° 437</t>
  </si>
  <si>
    <t>PROVETEC S.R.L.</t>
  </si>
  <si>
    <t>https://www.contrataciones.gov.py/buscador/general.html?filtro=458383+&amp;page=</t>
  </si>
  <si>
    <t>CONTRATO DE SERVICIOS DE CONSULTORIA PARA LA ELABORACION DEL FORMULARIO UNICO DE INFORMACION SOCIAL EN EL MARCO DEL SISTEMA DE PROTECCION SOCIAL DEL PARAGUAY Y EL PLAN NACIONAL DE REDUCCION DE LA POBREZA ÑAIME PORÃVÉTA.</t>
  </si>
  <si>
    <t>LILIAN NORY MEZA</t>
  </si>
  <si>
    <t>https://www.contrataciones.gov.py/buscador/general.html?filtro=453985&amp;page=</t>
  </si>
  <si>
    <t>CONTRATO DE ADQUISICION DE SERVIDOR CON PLATAFORMA DE GESTION DE APLICACIONES CON CONTENEDORES.</t>
  </si>
  <si>
    <t>DATA SYSTEMS S.A.E.C.A.</t>
  </si>
  <si>
    <t>https://www.contrataciones.gov.py/buscador/general.html?filtro=454910&amp;page=</t>
  </si>
  <si>
    <t>CONTRATO DE SERVICIOS DE CABLEADO ESTRUCTURADO Y ADQUISICION DE RED</t>
  </si>
  <si>
    <t>https://www.contrataciones.gov.py/buscador/general.html?filtro=456485&amp;page=</t>
  </si>
  <si>
    <t>CONTRATO DE SEGUROS DE EDIFICIOS Y VEHICULOS DEL PARQUE AUTOMOTOR</t>
  </si>
  <si>
    <t xml:space="preserve">PANAL COMPAÑÍA DE SEGUROS GENERALES S.A. PROPIEDAD COOPERATIVA. </t>
  </si>
  <si>
    <t>IMPUGNADO TOTALMENTE CON SUSPENSIÓN</t>
  </si>
  <si>
    <t>https://www.contrataciones.gov.py/licitaciones/adjudicacion/1efa80c5-1d87-6b96-a238-973b4cd6cf46/resumen-adjudicacion.html</t>
  </si>
  <si>
    <t>CONTRATO DE ADQUISICIÓN DE EQUIPOS INFORMÁTICOS Y ELECTRÓNICOS.</t>
  </si>
  <si>
    <t>Paraná Comercial de Guillermina Rodriguez</t>
  </si>
  <si>
    <t>https://www.contrataciones.gov.py/buscador/general.html?filtro=454395&amp;page=</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</si>
  <si>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</si>
  <si>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</si>
  <si>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</si>
  <si>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</si>
  <si>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</si>
  <si>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</si>
  <si>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</si>
  <si>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</si>
  <si>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</si>
  <si>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</si>
  <si>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</si>
  <si>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</si>
  <si>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</si>
  <si>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</si>
  <si>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Ver Anexos</t>
  </si>
  <si>
    <t>WhatsApp</t>
  </si>
  <si>
    <t>(0981)542917</t>
  </si>
  <si>
    <t>https://www.instagram.com/s/aGlnaGxpZ2h0OjE3OTEyMjk0MTQxOTIwMzU2?story_media_id=3521553055952941486_8544387402&amp;igsh=MWQxYng0N205bmNvZA==</t>
  </si>
  <si>
    <t>Programa de Pensión Alimentaria para Adultos Mayores</t>
  </si>
  <si>
    <t>Departamento de Atención Ciudadana</t>
  </si>
  <si>
    <t>Considerando los resultados obtenidos, tras la aplicación de la herramienta de diagnóstico, se realizaron 2 (dos) eventos de capacitación, dirigidos a funcionarios/as de la institución, en los meses de junio y diciembre. Para reforzar los conocimientos de los mismos, se eligieron como temas para la capacitación, aquellos tópicos con mayor margen de error.</t>
  </si>
  <si>
    <t xml:space="preserve">https://www.mds.gov.py/index.php/noticias/mds-realizo-taller-de-induccion-sobre-integrity-app </t>
  </si>
  <si>
    <t xml:space="preserve">https://www.mds.gov.py/index.php/noticias/funcionarios-se-capacitaron-para-fortalecer-integridad-en-el-servicio-publico
</t>
  </si>
  <si>
    <t xml:space="preserve"> https://pub-py.theintegrityapp.com/</t>
  </si>
  <si>
    <t>2 personas no señalaron su sexo</t>
  </si>
  <si>
    <t>N° 03</t>
  </si>
  <si>
    <t>INFORME FINAL N° 03</t>
  </si>
  <si>
    <t>http://biblioteca.mds.gov.py:8080/handle/123456789/1487</t>
  </si>
  <si>
    <t>N° 04</t>
  </si>
  <si>
    <t>INFORME FINAL N° 04</t>
  </si>
  <si>
    <t>http://biblioteca.mds.gov.py:8080/handle/123456789/1488</t>
  </si>
  <si>
    <t>N° 05</t>
  </si>
  <si>
    <t>INFORME FINAL N° 05</t>
  </si>
  <si>
    <t>http://biblioteca.mds.gov.py:8080/handle/123456789/1489</t>
  </si>
  <si>
    <t>N° 08</t>
  </si>
  <si>
    <t>INFORME FINAL N° 08</t>
  </si>
  <si>
    <t>http://biblioteca.mds.gov.py:8080/handle/123456789/1492</t>
  </si>
  <si>
    <t>N° 12</t>
  </si>
  <si>
    <t>INFORME FINAL N° 12</t>
  </si>
  <si>
    <t>http://biblioteca.mds.gov.py:8080/handle/123456789/1496</t>
  </si>
  <si>
    <t>N° 13</t>
  </si>
  <si>
    <t>INFORME FINAL N° 13</t>
  </si>
  <si>
    <t>http://biblioteca.mds.gov.py:8080/handle/123456789/1497</t>
  </si>
  <si>
    <t>Nº 01</t>
  </si>
  <si>
    <t>INFORME FINAL Nº 01</t>
  </si>
  <si>
    <t>http://biblioteca.mds.gov.py:8080/handle/123456789/1485</t>
  </si>
  <si>
    <t>Nº 02</t>
  </si>
  <si>
    <t>INFORME FINAL Nº 02</t>
  </si>
  <si>
    <t>http://biblioteca.mds.gov.py:8080/handle/123456789/1486</t>
  </si>
  <si>
    <t>Nº 06</t>
  </si>
  <si>
    <t>INFORME FINAL Nº 06</t>
  </si>
  <si>
    <t>http://biblioteca.mds.gov.py:8080/handle/123456789/1490</t>
  </si>
  <si>
    <t>Nº 07</t>
  </si>
  <si>
    <t>INFORME FINAL Nº 07</t>
  </si>
  <si>
    <t>http://biblioteca.mds.gov.py:8080/handle/123456789/1491</t>
  </si>
  <si>
    <t>Nº 09</t>
  </si>
  <si>
    <t>INFORME FINAL Nº 09</t>
  </si>
  <si>
    <t>http://biblioteca.mds.gov.py:8080/handle/123456789/1493</t>
  </si>
  <si>
    <t>Nº 10</t>
  </si>
  <si>
    <t>INFORME FINAL Nº 10</t>
  </si>
  <si>
    <t>http://biblioteca.mds.gov.py:8080/handle/123456789/1494</t>
  </si>
  <si>
    <t>Nº 11</t>
  </si>
  <si>
    <t>INFORME FINAL Nº 11</t>
  </si>
  <si>
    <t>http://biblioteca.mds.gov.py:8080/handle/123456789/1495</t>
  </si>
  <si>
    <t>N° 14</t>
  </si>
  <si>
    <t>INFORME FINAL N° 14</t>
  </si>
  <si>
    <t>http://biblioteca.mds.gov.py:8080/handle/123456789/1550</t>
  </si>
  <si>
    <t>N° 15</t>
  </si>
  <si>
    <t>INFORME FINAL N° 15</t>
  </si>
  <si>
    <t>http://biblioteca.mds.gov.py:8080/handle/123456789/1551</t>
  </si>
  <si>
    <t>N° 16</t>
  </si>
  <si>
    <t>INFORME FINAL N° 16</t>
  </si>
  <si>
    <t>http://biblioteca.mds.gov.py:8080/handle/123456789/1552</t>
  </si>
  <si>
    <t>N° 17</t>
  </si>
  <si>
    <t>INFORME FINAL N° 17</t>
  </si>
  <si>
    <t>http://biblioteca.mds.gov.py:8080/handle/123456789/1553</t>
  </si>
  <si>
    <t>N° 18</t>
  </si>
  <si>
    <t>INFORME FINAL N° 18</t>
  </si>
  <si>
    <t>http://biblioteca.mds.gov.py:8080/handle/123456789/1554</t>
  </si>
  <si>
    <t>N° 22</t>
  </si>
  <si>
    <t>INFORME FINAL N° 22</t>
  </si>
  <si>
    <t>http://biblioteca.mds.gov.py:8080/handle/123456789/1558</t>
  </si>
  <si>
    <t>N° 25</t>
  </si>
  <si>
    <t>INFORME FINAL N° 25</t>
  </si>
  <si>
    <t>http://biblioteca.mds.gov.py:8080/handle/123456789/1561</t>
  </si>
  <si>
    <t>N° 30</t>
  </si>
  <si>
    <t>INFORME FINAL N° 30</t>
  </si>
  <si>
    <t>http://biblioteca.mds.gov.py:8080/handle/123456789/1566</t>
  </si>
  <si>
    <t>N° 31</t>
  </si>
  <si>
    <t>INFORME FINAL N° 31</t>
  </si>
  <si>
    <t>http://biblioteca.mds.gov.py:8080/handle/123456789/1567</t>
  </si>
  <si>
    <t>N° 33</t>
  </si>
  <si>
    <t>INFORME FINAL N° 33</t>
  </si>
  <si>
    <t>http://biblioteca.mds.gov.py:8080/handle/123456789/1579</t>
  </si>
  <si>
    <t>N° 34</t>
  </si>
  <si>
    <t>INFORME FINAL N° 34</t>
  </si>
  <si>
    <t>http://biblioteca.mds.gov.py:8080/handle/123456789/1580</t>
  </si>
  <si>
    <t>N° 35</t>
  </si>
  <si>
    <t>INFORME FINAL N° 35</t>
  </si>
  <si>
    <t>http://biblioteca.mds.gov.py:8080/handle/123456789/1581</t>
  </si>
  <si>
    <t>N° 37</t>
  </si>
  <si>
    <t>INFORME FINAL N° 37</t>
  </si>
  <si>
    <t>http://biblioteca.mds.gov.py:8080/handle/123456789/1583</t>
  </si>
  <si>
    <t>N° 38</t>
  </si>
  <si>
    <t>INFORME FINAL N° 38</t>
  </si>
  <si>
    <t>http://biblioteca.mds.gov.py:8080/handle/123456789/1584</t>
  </si>
  <si>
    <t>N° 39</t>
  </si>
  <si>
    <t>INFORME FINAL N° 39</t>
  </si>
  <si>
    <t>http://biblioteca.mds.gov.py:8080/handle/123456789/1585</t>
  </si>
  <si>
    <t>N° 41</t>
  </si>
  <si>
    <t>INFORME FINAL N° 41</t>
  </si>
  <si>
    <t>http://biblioteca.mds.gov.py:8080/handle/123456789/1587</t>
  </si>
  <si>
    <t>N° 47</t>
  </si>
  <si>
    <t>N° 48</t>
  </si>
  <si>
    <t>N° 49</t>
  </si>
  <si>
    <t>N° 57</t>
  </si>
  <si>
    <t>N° 58</t>
  </si>
  <si>
    <t>N° 46</t>
  </si>
  <si>
    <t>N° 54</t>
  </si>
  <si>
    <t>N° 55</t>
  </si>
  <si>
    <t>Nº 19</t>
  </si>
  <si>
    <t>INFORME FINAL Nº 19</t>
  </si>
  <si>
    <t>http://biblioteca.mds.gov.py:8080/handle/123456789/1555</t>
  </si>
  <si>
    <t>Nº 20</t>
  </si>
  <si>
    <t>INFORME FINAL Nº 20</t>
  </si>
  <si>
    <t>http://biblioteca.mds.gov.py:8080/handle/123456789/1556</t>
  </si>
  <si>
    <t>Nº 21</t>
  </si>
  <si>
    <t>INFORME FINAL Nº 21</t>
  </si>
  <si>
    <t>http://biblioteca.mds.gov.py:8080/handle/123456789/1557</t>
  </si>
  <si>
    <t>Nº 23</t>
  </si>
  <si>
    <t>INFORME FINAL Nº 23</t>
  </si>
  <si>
    <t>http://biblioteca.mds.gov.py:8080/handle/123456789/1559</t>
  </si>
  <si>
    <t>Nº 24</t>
  </si>
  <si>
    <t>INFORME FINAL Nº 24</t>
  </si>
  <si>
    <t>http://biblioteca.mds.gov.py:8080/handle/123456789/1560</t>
  </si>
  <si>
    <t>Nº 26</t>
  </si>
  <si>
    <t>INFORME FINAL Nº 26</t>
  </si>
  <si>
    <t>http://biblioteca.mds.gov.py:8080/handle/123456789/1562</t>
  </si>
  <si>
    <t>Nº 27</t>
  </si>
  <si>
    <t>INFORME FINAL Nº 27</t>
  </si>
  <si>
    <t>http://biblioteca.mds.gov.py:8080/handle/123456789/1563</t>
  </si>
  <si>
    <t>Nº 28</t>
  </si>
  <si>
    <t>INFORME FINAL Nº 28</t>
  </si>
  <si>
    <t>http://biblioteca.mds.gov.py:8080/handle/123456789/1564</t>
  </si>
  <si>
    <t>Nº 29</t>
  </si>
  <si>
    <t>INFORME FINAL Nº 29</t>
  </si>
  <si>
    <t>http://biblioteca.mds.gov.py:8080/handle/123456789/1565</t>
  </si>
  <si>
    <t>Nº 32</t>
  </si>
  <si>
    <t>INFORME FINAL Nº 32</t>
  </si>
  <si>
    <t>http://biblioteca.mds.gov.py:8080/handle/123456789/1568</t>
  </si>
  <si>
    <t>Nº 36</t>
  </si>
  <si>
    <t>INFORME FINAL Nº 36</t>
  </si>
  <si>
    <t>http://biblioteca.mds.gov.py:8080/handle/123456789/1582</t>
  </si>
  <si>
    <t>Nº 41</t>
  </si>
  <si>
    <t>INFORME FINAL Nº 42</t>
  </si>
  <si>
    <t>http://biblioteca.mds.gov.py:8080/handle/123456789/1588</t>
  </si>
  <si>
    <t>Nº 43</t>
  </si>
  <si>
    <t>INFORME FINAL Nº 43</t>
  </si>
  <si>
    <t>http://biblioteca.mds.gov.py:8080/handle/123456789/1589</t>
  </si>
  <si>
    <t>N° 44</t>
  </si>
  <si>
    <t>N° 45</t>
  </si>
  <si>
    <t>N° 50</t>
  </si>
  <si>
    <t>N° 51</t>
  </si>
  <si>
    <t>N° 52</t>
  </si>
  <si>
    <t>N° 53</t>
  </si>
  <si>
    <t>PO - GPPS - 04 REGULARIZACIÓN DE TERRITORIOS SOCIALES v02</t>
  </si>
  <si>
    <t>Eventual manipulación de información para incluir personas que no reúnen las condiciones para ingresar al programa  o manipulación de datos en los procesos de regularización de los inmuebles</t>
  </si>
  <si>
    <t>1. Revisar los procedimientos operativos del programa a fin de ajustar acciones y 2. Desarrollar el sistema informático del programa, en el sentido de vincular la base de datos con las de otros organismos y entidades del estado</t>
  </si>
  <si>
    <t>Posibles cobros indebidos a los participantes, por parte de los funcionarios, por supuestas gestiones en el marco del programa (comisiones)</t>
  </si>
  <si>
    <t>Supuesto falseamiento de firmas, por parte de funcionarios del programa, en las fichas censales, declaraciones juradas de unión de hecho y de ingresos</t>
  </si>
  <si>
    <t>PO - GPPS - 03 INCLUSIÓN ECONÓMICA DE PARTICIPANTES DEL PROGRAMA TEKOPORÃ</t>
  </si>
  <si>
    <t>Eventual manipulación de información para incluir personas que no reúnen las condiciones para ingresar al Programa Tenonderã</t>
  </si>
  <si>
    <t>Posibles cobros indebidos a los participantes, por parte de los funcionarios, por supuestas gestiones en el marco del programa (comisiones).</t>
  </si>
  <si>
    <t xml:space="preserve">1. Revisar los procedimientos operativos del programa a fin de ajustar acciones (protocolo para tramitar denuncias), 
2. Implementar efectivamente el nuevo sistema informático del programa, obtenido a través de cooperación externa (en proceso)
</t>
  </si>
  <si>
    <t>En fecha 30/12/2024, a través del Memorándum UTA N° 224/2024, se elevó el informe de resultados al Viceministerio de Protección y Promoción Social y Económica. El plan de acción para la mitigación de los riesgos identificados se encuentra pendiente de socialización para su posterior remisión a la MAI.</t>
  </si>
  <si>
    <t>INFORME FINAL N° 60</t>
  </si>
  <si>
    <t>INFORME FINAL N° 61</t>
  </si>
  <si>
    <t>INFORME FINAL N° 63</t>
  </si>
  <si>
    <t>INFORME FINAL N° 65</t>
  </si>
  <si>
    <t>INFORME FINAL N° 66</t>
  </si>
  <si>
    <t>INFORME FINAL N° 67</t>
  </si>
  <si>
    <t>INFORME FINAL N° 69</t>
  </si>
  <si>
    <t>INFORME FINAL N° 71</t>
  </si>
  <si>
    <t>INFORME FINAL N° 76</t>
  </si>
  <si>
    <t>INFORME FINAL N° 78</t>
  </si>
  <si>
    <t>INFORME FINAL N° 79</t>
  </si>
  <si>
    <t>INFORME FINAL N° 80</t>
  </si>
  <si>
    <t>N° 60</t>
  </si>
  <si>
    <t>N° 61</t>
  </si>
  <si>
    <t>N° 63</t>
  </si>
  <si>
    <t>N° 65</t>
  </si>
  <si>
    <t>N° 66</t>
  </si>
  <si>
    <t>N° 67</t>
  </si>
  <si>
    <t>N° 69</t>
  </si>
  <si>
    <t>N° 71</t>
  </si>
  <si>
    <t>N° 76</t>
  </si>
  <si>
    <t>N° 78</t>
  </si>
  <si>
    <t>N° 79</t>
  </si>
  <si>
    <t>N° 80</t>
  </si>
  <si>
    <t>INFORME FINAL N° 59</t>
  </si>
  <si>
    <t>INFORME FINAL N° 62</t>
  </si>
  <si>
    <t>INFORME FINAL N° 64</t>
  </si>
  <si>
    <t>INFORME FINAL N° 68</t>
  </si>
  <si>
    <t>INFORME FINAL N° 70</t>
  </si>
  <si>
    <t>INFORME FINAL N° 72</t>
  </si>
  <si>
    <t>INFORME FINAL N° 73</t>
  </si>
  <si>
    <t>INFORME FINAL N° 74</t>
  </si>
  <si>
    <t>INFORME FINAL N° 75</t>
  </si>
  <si>
    <t>INFORME FINAL N° 81</t>
  </si>
  <si>
    <t>N° 59</t>
  </si>
  <si>
    <t>N° 62</t>
  </si>
  <si>
    <t>N° 64</t>
  </si>
  <si>
    <t>N° 68</t>
  </si>
  <si>
    <t>N° 70</t>
  </si>
  <si>
    <t>N° 72</t>
  </si>
  <si>
    <t>N° 73</t>
  </si>
  <si>
    <t>N° 74</t>
  </si>
  <si>
    <t>N° 75</t>
  </si>
  <si>
    <t>N° 81</t>
  </si>
  <si>
    <t>INFORME DE EVALUACION DE LA EFECTIVIDAD DEL SISTEMA DE CONTROL INTERNO - EJERCICIO FISCAL 2023</t>
  </si>
  <si>
    <t>INFORME DE EVALUACION DE EFECTIVIDAD DE SCI MECIP 2015</t>
  </si>
  <si>
    <t>http://biblioteca.mds.gov.py:8080/handle/123456789/1518</t>
  </si>
  <si>
    <t>INFORME FINAL Nº 40</t>
  </si>
  <si>
    <t>http://biblioteca.mds.gov.py:8080/handle/123456789/1586</t>
  </si>
  <si>
    <t>INFORME FINAL Nº  77</t>
  </si>
  <si>
    <t>Evidencias (Enlaces Ley 5282/14)</t>
  </si>
  <si>
    <t>4491 familias de pescadores, habilitados con transferencias monetarias  para percibibir  subsudio por veda pesquera , período 2024</t>
  </si>
  <si>
    <t xml:space="preserve"> Inclusión de 7.125 participantes para las  Transferencias  Monetarias/2024</t>
  </si>
  <si>
    <t>Meta (Mensual/Semestral/Anual)</t>
  </si>
  <si>
    <t>Población Beneficiaria/Participantes (A diciembre de 2024)</t>
  </si>
  <si>
    <t>200030 familias  participantes activas correspondientes al mes de diciembre de 2024.</t>
  </si>
  <si>
    <t xml:space="preserve">En el ejercicio fiscal 2024 el programa firmó contratos de compraventa de inmuebles con 1.046 familias. No se llegó a la meta debido a que la regularización de los lotes mediante los contratos, depende de la presentación de documentos personales de las familias participantes. </t>
  </si>
  <si>
    <t>N° 40</t>
  </si>
  <si>
    <t>N° 77</t>
  </si>
  <si>
    <t xml:space="preserve">http://biblioteca.mds.gov.py:8080/handle/123456789/1696 </t>
  </si>
  <si>
    <t>http://biblioteca.mds.gov.py:8080/handle/123456789/1695</t>
  </si>
  <si>
    <t xml:space="preserve">http://biblioteca.mds.gov.py:8080/handle/123456789/1694 </t>
  </si>
  <si>
    <t>http://biblioteca.mds.gov.py:8080/handle/123456789/1693</t>
  </si>
  <si>
    <t>http://biblioteca.mds.gov.py:8080/handle/123456789/1692</t>
  </si>
  <si>
    <t>http://biblioteca.mds.gov.py:8080/handle/123456789/1691</t>
  </si>
  <si>
    <t>http://biblioteca.mds.gov.py:8080/handle/123456789/1690</t>
  </si>
  <si>
    <t>http://biblioteca.mds.gov.py:8080/handle/123456789/1689</t>
  </si>
  <si>
    <t>http://biblioteca.mds.gov.py:8080/handle/123456789/1677</t>
  </si>
  <si>
    <t>http://biblioteca.mds.gov.py:8080/handle/123456789/1676</t>
  </si>
  <si>
    <t>http://biblioteca.mds.gov.py:8080/handle/123456789/1675</t>
  </si>
  <si>
    <t>http://biblioteca.mds.gov.py:8080/handle/123456789/1673</t>
  </si>
  <si>
    <t>http://biblioteca.mds.gov.py:8080/handle/123456789/1672</t>
  </si>
  <si>
    <t>http://biblioteca.mds.gov.py:8080/handle/123456789/1671</t>
  </si>
  <si>
    <t>http://biblioteca.mds.gov.py:8080/handle/123456789/1670</t>
  </si>
  <si>
    <t>http://biblioteca.mds.gov.py:8080/handle/123456789/1669</t>
  </si>
  <si>
    <t>http://biblioteca.mds.gov.py:8080/handle/123456789/1668</t>
  </si>
  <si>
    <t>http://biblioteca.mds.gov.py:8080/handle/123456789/1667</t>
  </si>
  <si>
    <t>http://biblioteca.mds.gov.py:8080/handle/123456789/1666</t>
  </si>
  <si>
    <t>http://biblioteca.mds.gov.py:8080/handle/123456789/1665</t>
  </si>
  <si>
    <t>http://biblioteca.mds.gov.py:8080/handle/123456789/1664</t>
  </si>
  <si>
    <t>Supuesta infracción a leyes especiales</t>
  </si>
  <si>
    <t>Investigación preliminar</t>
  </si>
  <si>
    <t>https://denuncias.gov.py/portal-publico</t>
  </si>
  <si>
    <t>Denuncia en el marco del Programa Hambre Cero</t>
  </si>
  <si>
    <t>Desestimada</t>
  </si>
  <si>
    <t>Acumulada a la denuncia con Ticket N° 17.177</t>
  </si>
  <si>
    <t>http://biblioteca.mds.gov.py:8080/handle/123456789/1703</t>
  </si>
  <si>
    <t>http://biblioteca.mds.gov.py:8080/handle/123456789/1702</t>
  </si>
  <si>
    <t>http://biblioteca.mds.gov.py:8080/handle/123456789/1701</t>
  </si>
  <si>
    <t>http://biblioteca.mds.gov.py:8080/handle/123456789/1700</t>
  </si>
  <si>
    <t>http://biblioteca.mds.gov.py:8080/handle/123456789/1699</t>
  </si>
  <si>
    <t>http://biblioteca.mds.gov.py:8080/handle/123456789/1698</t>
  </si>
  <si>
    <t>http://biblioteca.mds.gov.py:8080/handle/123456789/1697</t>
  </si>
  <si>
    <t>Se entregaron  insumos de alimentos no perecederos  a comedores en los 17 departamentos del pais,  así como en la capital desde el mes de Setiembre, Octubre y parte de Noviembre</t>
  </si>
  <si>
    <t xml:space="preserve">25.356 participantes </t>
  </si>
  <si>
    <t>Acumulada a la denuncia con Ticket N° 17.887</t>
  </si>
  <si>
    <t>16950 (*)</t>
  </si>
  <si>
    <t>16608 (*)</t>
  </si>
  <si>
    <t>17177 (*)</t>
  </si>
  <si>
    <t>17179 (*)</t>
  </si>
  <si>
    <t>17163 (*)</t>
  </si>
  <si>
    <t>(*) Investigación preliminar concluida</t>
  </si>
  <si>
    <t>17196 (*)</t>
  </si>
  <si>
    <t>17199 (*)</t>
  </si>
  <si>
    <t>17574 (*)</t>
  </si>
  <si>
    <t>Investigación preliminar concluida</t>
  </si>
  <si>
    <t>https://www.mds.gov.py/index.php/institucional/transparencia/ley-n-52822014-de-acceso-la-informacion-publica</t>
  </si>
  <si>
    <t>4491 participantes</t>
  </si>
  <si>
    <t>7125 participantes</t>
  </si>
  <si>
    <t>200030 familias participantes</t>
  </si>
  <si>
    <t>Tekoporã te acompaña</t>
  </si>
  <si>
    <t>Manual para la inclusión de familias indígenas al Programa Tekoporã</t>
  </si>
  <si>
    <t>1.046 participantes</t>
  </si>
  <si>
    <r>
      <t xml:space="preserve">El Ministerio de Desarrollo Social (MDS) tiene la responsabilidad de gestionar programas sociales dirigidos a la protección social, la inclusión económica y la promoción social. Su objetivo principal es mejorar la calidad de vida de las personas que se encuentran en situación de pobreza y vulnerabilidad.
Los programas ejecutados por el MDS incluyen: Tekoporã Mbarete, Tenonderã, Tekoha, Programa Comedores y Centros Comunitarios, el Programa de Asistencia a Pescadores de Territorio Nacional, el Programa de Pensión Alimentaria para Adultos Mayores en situación de vulnerabilidad social y el Programa de Alimentación Escolar “Hambre Cero en Nuestras Escuelas y Sistema Educativo”. Estas iniciativas están orientadas a ofrecer servicios a familias en situación de pobreza y vulnerabilidad, con un enfoque especial en niños, niñas y adolescentes.
</t>
    </r>
    <r>
      <rPr>
        <b/>
        <sz val="10"/>
        <color theme="1"/>
        <rFont val="Garamond"/>
        <family val="1"/>
      </rPr>
      <t>PROTECCIÓN SOCIAL A FAMILIAS</t>
    </r>
    <r>
      <rPr>
        <sz val="10"/>
        <color theme="1"/>
        <rFont val="Garamond"/>
        <family val="1"/>
      </rPr>
      <t xml:space="preserve">
El programa Tekoporã Mbarete tiene como objetivo principal mejorar la calidad de vida de la población participante, garantizando el acceso a los derechos fundamentales de alimentación, salud y educación. A través de la transferencia monetaria con corresponsabilidad, busca aumentar el uso de servicios básicos, contribuyendo a cortar la transmisión intergeneracional de la pobreza y al desarrollo comunitario.
En cuanto al componente de transferencia monetaria, la cobertura del Programa al cierre del ejercicio fiscal alcanzó a unas 200.030 familias, de las cuales: 32.223 son familias indígenas y 23.193 familias con algún integrante con discapacidad severa.
Además, se cuenta con información georreferenciada de 140.500 familias, lo que permitirá mejorar la eficiencia de las intervenciones del Ministerio de Desarrollo Social.
Asimismo, se logró un 96% de bancarización de los pagos a las familias participantes, a nivel país.
Actividades y Logros:
• Inclusión y Actualizaciones:
o Capacitación a funcionarios en el instrumento RSH.
o Inclusión de 48.786 nuevas familias en el último trimestre.
o Actualización de datos de 41.500 familias en el sistema SIGBE.
• Acompañamiento Socio Familiar y Comunitario:
o Cumplimiento de las metas de atención a las familias.
o Realización de 345 Ferias Productivas a nivel nacional.
o Conformación de 468 Comités a nivel país.
o Formación de 3.782 Madres Líderes.
El programa Tekoporã Mbarete sigue avanzando en su misión de mejorar la calidad de vida de las familias más vulnerables, mediante un enfoque integral de acompañamiento y apoyo económico.
</t>
    </r>
  </si>
  <si>
    <r>
      <rPr>
        <b/>
        <sz val="10"/>
        <color theme="1"/>
        <rFont val="Garamond"/>
        <family val="1"/>
      </rPr>
      <t>REGULARIZACIÓN DE TERRITORIOS SOCIALES</t>
    </r>
    <r>
      <rPr>
        <sz val="10"/>
        <color theme="1"/>
        <rFont val="Garamond"/>
        <family val="1"/>
      </rPr>
      <t xml:space="preserve">
El Programa de Desarrollo y Apoyo Social a los Asentamientos urbanos y suburbanos tiene como objetivo mejorar la calidad de vida de las familias en situación de pobreza o pobreza extrema. Esto se logra a través de atención integral, mejoramiento del hábitat y facilitando el acceso a servicios públicos básicos, todo en un entorno medioambientalmente favorable.
Al cierre del presente ejercicio fiscal, el Programa Tekoha adjudicó 1.046 lotes, regularizando la propiedad a través de la firma de contratos de compraventa en diversos territorios sociales. Desde su inicio, el programa ha firmado contrato compra venta con un total de 35.896 familias participantes.
Como parte del fortalecimiento del programa, se distribuyeron 594 plantines en 23 territorios sociales bajo el proyecto TekoHuerta, destinados al autoconsumo y venta. Además, se realizaron capacitaciones en colaboración con otras instituciones en 8 territorios sociales, ofreciendo cursos para la elaboración de Termos Forrados, Refrigeración, Panadería y Bocaditos Dulces y Salados.
El programa cumplió con la entrega de planos e informes periciales realizados por la Consultora de Servicios Topográficos a la Dirección General de Asesoría Jurídica, para iniciar la inscripción de inmuebles desafectados a favor del Ministerio de Desarrollo Social (MDS). Al cierre del ejercicio, se contabilizan 616 Territorios Sociales en 13 departamentos y la capital, de los cuales 483 están regularizados. Además, 2 territorios sociales fueron adquiridos por ley de expropiación. 
En cuanto a la regularización de territorios sociales en el Departamento Central, se inició el proceso de regularización de 10 territorios sociales con la colaboración de la Consultora de Servicios Topográficos. La regularización mejora el acceso a servicios y contribuye a una mejor calidad de vida.
</t>
    </r>
    <r>
      <rPr>
        <b/>
        <sz val="10"/>
        <color theme="1"/>
        <rFont val="Garamond"/>
        <family val="1"/>
      </rPr>
      <t xml:space="preserve">
ASISTENCIA A PESCADORES POR VEDA PESQUERA</t>
    </r>
    <r>
      <rPr>
        <sz val="10"/>
        <color theme="1"/>
        <rFont val="Garamond"/>
        <family val="1"/>
      </rPr>
      <t xml:space="preserve">
La Dirección de Asistencia a Pescadores, gestiona el pago del subsidio por veda pesquera para las familias que dependen exclusivamente de la pesca en ríos, lagos y arroyos del país. Este programa está dirigido a familias en situación de pobreza, extrema pobreza y vulnerabilidad, y se ejecuta conforme al Presupuesto Anual.
El objetivo principal es proporcionar transferencias monetarias a las familias que, debido a la veda pesquera, no pueden realizar su actividad de pesca y que dependen de ella como única fuente de ingresos.
El subsidio consiste en una transferencia monetaria para ayudar a las familias cuya única fuente de sustento es la pesca para la comercialización, y que no pueden pescar durante la veda.
Para el presente ejercicio fiscal, la meta era alcanzar 4.500 titulares del subsidio, logrando un total de 4.491, lo que representa un 99.8% de la meta establecida. De los 4.491 titulares, 74% no son indígenas y 26% son indígenas.
El subsidio cubrió 13 departamentos, incluyendo áreas de aguas compartidas con Argentina (3.643 beneficiarios con 45 días de veda) y con Brasil (848 beneficiarios con 90 días de veda).
El monto obligado para las transferencias alcanzó la suma de guaraníes 6.679.130.000. En el ejercicio fiscal 2024 se produjo el aumento del monto del subsidio y se alcanzó el 100 % de bancarización.
Durante 2024, se realizaron 631 censos a potenciales beneficiarios para incorporar nuevas familias al programa, aplicando los instrumentos vigentes.
</t>
    </r>
  </si>
  <si>
    <r>
      <rPr>
        <b/>
        <sz val="10"/>
        <color theme="1"/>
        <rFont val="Garamond"/>
        <family val="1"/>
      </rPr>
      <t>FOMENTO DE MICROEMPRENDIMIENTOS</t>
    </r>
    <r>
      <rPr>
        <sz val="10"/>
        <color theme="1"/>
        <rFont val="Garamond"/>
        <family val="1"/>
      </rPr>
      <t xml:space="preserve">
El Programa Tenonderã tiene como objetivo promover la inclusión socioeconómica de las familias participantes del programa Tekoporã que, a partir del tercer año y con 36 cuotas o más, puedan acceder a este programa para estabilizarse socioeconómicamente y adquirir autonomía. Busca mejorar sus capacidades productivas, financieras, humanas y sociales, y cortar la transmisión intergeneracional de la pobreza.
Este programa está respaldado por el Decreto N° 8231/2017 y tiene como objetivo general Promover la inclusión socioeconómica de personas provenientes de hogares participantes del Programa Tekoporã, de áreas urbanas y rurales, a través de emprendimientos, para el aumento de sus ingresos autónomos y sostenibles. 
El programa incluye tres componentes principales:
1. Fortalecimiento de capacidades: Capacitación en habilidades para la vida, habilidades financieras y habilidades emprendedoras.
2. Asistencia financiera: Aprobación de planes de emprendimiento y asignación de capital semilla.
3. Acompañamiento técnico: Apoyo individualizado y facilidades para la comercialización de productos.
En 2024, se incluyeron 7.125 personas de 130 distritos de 17 departamentos del país, con un 88.2% de mujeres, muchas de ellas jefas de hogar, y un 79.4% de los participantes en áreas rurales. El programa realizó dos desembolsos de capital semilla, totalizando Gs. 28.500.000.000, con un 99.6% de bancarización en los pagos. Cabe mencionar que en el 2024 el capital semilla aumentó a Gs. 4.000.000.
El sector pecuario (bovino, avícola y porcino) es el más destacado, con más del 57% de los emprendimientos. Además, se superó la meta de capacitaciones, alcanzando más de 18.000 participantes en habilidades blandas, emprendedoras y financieras, con un 99.6% de avance en el acompañamiento técnico.
Este programa es fundamental para el desarrollo económico y social de las familias en situación de vulnerabilidad, brindándoles herramientas para mejorar su calidad de vida de manera autónoma y sostenible.
El programa mantiene una estrecha articulación con otras instituciones del Estado, así como acciones de colaboración con organismos cooperantes y proyectos complementarios, tales como: la Fundación Capital, el Proyecto de Empoderamiento Económico de Mujeres (CPES-AECID) y la Fundación Saraki.
</t>
    </r>
  </si>
  <si>
    <r>
      <rPr>
        <b/>
        <sz val="10"/>
        <color theme="1"/>
        <rFont val="Garamond"/>
        <family val="1"/>
      </rPr>
      <t>CONADA</t>
    </r>
    <r>
      <rPr>
        <sz val="10"/>
        <color theme="1"/>
        <rFont val="Garamond"/>
        <family val="1"/>
      </rPr>
      <t xml:space="preserve">
El Ministerio de Desarrollo Social (MDS) ha liderado el Consejo Nacional de Donación de Alimentos (CONADA), creado por la Ley N.º 6.601/2020, con el objetivo de apoyar a los sectores más vulnerables mediante la donación de alimentos aptos para el consumo humano. El CONADA es un organismo compuesto por representantes del sector público y privado, que tiene la responsabilidad de formular políticas para reducir las pérdidas y el desperdicio de alimentos.
En 2024, el CONADA ha realizado diversas actividades, como capacitaciones sobre buenas prácticas en el cuidado de alimentos, la implementación de una plataforma de registro de organizaciones donantes y receptoras, y talleres de socialización de la ley en varios departamentos del país. Además, se ha impulsado la campaña Ñañangareko Tembi’iru ani ñamombo ("La comida no se tira") y se organizó un seminario internacional sobre el ODS 2 (Hambre Cero).
Entre los logros más destacados se encuentran: la capacitación de 709 personas, la participación de 117 personas en talleres de socialización de la ley y la inscripción de 306 organizaciones en la plataforma de registro del CONADA.
Sin embargo, se han enfrentado dificultades como la falta de personal técnico suficiente, recursos limitados para transporte y equipamiento, así como la infraestructura tecnológica insuficiente para la adecuada administración de las plataformas web y sistemas institucionales. Estas dificultades han afectado el desarrollo óptimo de las actividades del CONADA.
</t>
    </r>
    <r>
      <rPr>
        <b/>
        <sz val="10"/>
        <color theme="1"/>
        <rFont val="Garamond"/>
        <family val="1"/>
      </rPr>
      <t>ATENCIÓN SOCIAL Y COMEDORES COMUNITARIOS</t>
    </r>
    <r>
      <rPr>
        <sz val="10"/>
        <color theme="1"/>
        <rFont val="Garamond"/>
        <family val="1"/>
      </rPr>
      <t xml:space="preserve">
El Programa de Comedores y Centros Comunitarios, establecido por la Ley N.º 6945 en el año 2022, tiene como objetivo contribuir a la seguridad alimentaria de poblaciones en situación de vulnerabilidad, como niños, niñas, adolescentes, personas con discapacidad, adultos mayores, mujeres embarazadas y comunidades indígenas. A través de los componentes de Apoyo Nutricional, Equipamiento y Fortalecimiento de organizaciones, se busca asegurar el derecho a la alimentación y fortalecer las capacidades locales.
En el componente de Apoyo Nutricional, en el ejercicio fiscal 2024, el programa benefició a 25.356 personas en 17 departamentos y Asunción, entregando 343.613,48 kilos de alimentos no perecederos a través de 356 organizaciones sociales. La distribución por sexo fue 53% femenina y 47% masculina, y por grupos etarios, el 55% correspondió a niños, niñas y adolescentes, el 12% a adultos mayores, y el 29% a comunidades indígenas, con 454 participantes con discapacidad.
Como parte de su política intercultural, el programa entregó 66.386 kilos de alimentos a 75 comunidades indígenas en varios departamentos, protegiendo a unas 9.303 personas indígenas.
</t>
    </r>
  </si>
  <si>
    <r>
      <rPr>
        <b/>
        <sz val="10"/>
        <color theme="1"/>
        <rFont val="Garamond"/>
        <family val="1"/>
      </rPr>
      <t>PROGRAMA PENSION ALIMENTARIA ADULTOS MAYORES</t>
    </r>
    <r>
      <rPr>
        <sz val="10"/>
        <color theme="1"/>
        <rFont val="Garamond"/>
        <family val="1"/>
      </rPr>
      <t xml:space="preserve">
El Programa de Pensión Alimentaria para Adultos Mayores, establecido por la Ley N.º 7322/2024 y reglamentado por el Decreto N.º 3139/2024, tiene como objetivo garantizar el bienestar y la seguridad alimentaria de las personas adultas mayores en situación de vulnerabilidad en Paraguay. Esta iniciativa del Ministerio de Desarrollo Social busca proporcionar un ingreso económico mensual para cubrir necesidades básicas y promover la inclusión social, especialmente para aquellos en pobreza extrema.
El programa ha experimentado un proceso de consolidación y expansión, eliminando el censo como requisito para acceder al beneficio y simplificando los procesos de inscripción. Los nuevos criterios de elegibilidad priorizan a quienes no cuentan con otras fuentes de ingreso, asegurando un enfoque más inclusivo y equitativo.
En el ejercicio fiscal 2024 se incluyeron 20.426 nuevos participantes, alcanzando un total de 324.661 participantes, con una ejecución presupuestaria del 100%. 
</t>
    </r>
    <r>
      <rPr>
        <b/>
        <sz val="10"/>
        <color theme="1"/>
        <rFont val="Garamond"/>
        <family val="1"/>
      </rPr>
      <t>PROGRAMA HAMBRE CERO EN LAS ESCUELAS</t>
    </r>
    <r>
      <rPr>
        <sz val="10"/>
        <color theme="1"/>
        <rFont val="Garamond"/>
        <family val="1"/>
      </rPr>
      <t xml:space="preserve">
El Programa de Alimentación Escolar “Hambre Cero en las Escuelas y Sistema Educativo”, cuyo objetivo principal radica en que estudiantes matriculados en instituciones educativas públicas, tengan acceso a alimentación variada y de calidad, impactando sustancialmente los índices de seguridad alimentaria y nutrición, con la cobertura del 100% en alimentación escolar hasta el noveno grado, extendiendo progresivamente a la Educación Media.
Con la aprobación de la Ley N.º 7.264/2024 “Que crea el fondo de la Alimentación Escolar (FONAE) para la universalización equitativa de la alimentación escolar (Hambre Cero en nuestras escuelas y sistema educativo)” constituyó el Consejo Nacional de Alimentación Escolar (CONAE), siendo su presidencia ejercida por el Ministerio de Desarrollo Social, con la principal tarea de actuar como órgano de control de los recursos del FONAE.
La promulgación del Decreto N.º 1.584/2024, “Por el cual se reglamenta la Ley N.º 7.264/2024 “Hambre Cero en Nuestras Escuelas y Sistema Educativo”, pone en marcha las principales acciones del Programa de Alimentación Escolar a nivel nacional para garantizar la provisión del servicio destinado a todos los niños y las niñas escolarizados.
Al cierre del ejercicio fiscal, se concluyó la primera etapa de implementación del Programa, enfocándose en los 90 distritos priorizados, que comprenden los sectores más vulnerables de los 17 departamentos del país. Además, se dio inicio al proceso licitatorio por parte de 12 Gobiernos Departamentales para los 173 distritos restantes, logrando así una cobertura total del 100% de los distritos a nivel nacional.
</t>
    </r>
  </si>
  <si>
    <t>100%</t>
  </si>
  <si>
    <t>Se ha ejecutado el 100% del presupuesto asignado para la pensión de los adultos mayores.</t>
  </si>
  <si>
    <r>
      <t xml:space="preserve">PROGRAMA DE COMEDORES Y CENTROS COMUNITARIOS (PROCOC) LÍNEA DE ACCIÓN: Apoyo Nutricional a Comedores Comunitarios Servicio de Entrega de insumos de alimentos no perecederos a personas que asisten a comedores comunitarios apoyados por el programa </t>
    </r>
    <r>
      <rPr>
        <b/>
        <sz val="10"/>
        <color theme="1"/>
        <rFont val="Garamond"/>
        <family val="1"/>
      </rPr>
      <t>U.M.: Servicios a participantes</t>
    </r>
  </si>
  <si>
    <r>
      <t xml:space="preserve">PROGRAMA DE ALIMENTACIÓN ESCOLAR "HAMBRE CERO EN LAS ESCUELAS" </t>
    </r>
    <r>
      <rPr>
        <b/>
        <sz val="10"/>
        <color theme="1"/>
        <rFont val="Garamond"/>
        <family val="1"/>
      </rPr>
      <t>U.M.: Servicios a participantes</t>
    </r>
  </si>
  <si>
    <t>279.824 participantes</t>
  </si>
  <si>
    <t>324.661 participantes</t>
  </si>
  <si>
    <t>Se ha proveído el servicio de alimentación (desayuno, almuerzo y merienda) a 279.824 estudiantes matriculados, de 908 instituciones educativas del Departamento Central y Presidente Hayes, equivalente a 36.981.459 raciones, desde agosto hasta noviembre de 2024</t>
  </si>
  <si>
    <t>Contribuir al mejoramiento de la calidad de vida de las personas adultas mayores, a través de la pensión mensual y promover su inclusión social en coordinación con otras entidades.</t>
  </si>
  <si>
    <t>*corregido</t>
  </si>
  <si>
    <t>190000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</si>
</sst>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charset val="134"/>
      <scheme val="minor"/>
    </font>
    <font>
      <b/>
      <sz val="12"/>
      <color theme="1"/>
      <name val="Calibri"/>
      <family val="2"/>
      <scheme val="minor"/>
    </font>
    <font>
      <sz val="11"/>
      <color theme="1"/>
      <name val="Calibri"/>
      <charset val="134"/>
      <scheme val="minor"/>
    </font>
    <font>
      <b/>
      <sz val="10"/>
      <color theme="1"/>
      <name val="Calibri"/>
      <family val="2"/>
      <scheme val="minor"/>
    </font>
    <font>
      <sz val="10"/>
      <color rgb="FF000000"/>
      <name val="Garamond"/>
      <family val="1"/>
    </font>
    <font>
      <b/>
      <sz val="10"/>
      <color theme="1"/>
      <name val="Garamond"/>
      <family val="1"/>
    </font>
    <font>
      <sz val="10"/>
      <color theme="1"/>
      <name val="Calibri"/>
      <family val="2"/>
      <scheme val="minor"/>
    </font>
    <font>
      <u/>
      <sz val="10"/>
      <color theme="10"/>
      <name val="Calibri"/>
      <family val="2"/>
      <scheme val="minor"/>
    </font>
    <font>
      <u/>
      <sz val="11"/>
      <color theme="10"/>
      <name val="Calibri"/>
      <family val="2"/>
      <scheme val="minor"/>
    </font>
    <font>
      <sz val="12"/>
      <name val="Garamond"/>
      <family val="1"/>
    </font>
    <font>
      <sz val="10"/>
      <name val="Garamond"/>
      <family val="1"/>
    </font>
    <font>
      <b/>
      <sz val="10"/>
      <name val="Calibri"/>
      <family val="2"/>
      <scheme val="minor"/>
    </font>
    <font>
      <sz val="11"/>
      <name val="Calibri"/>
      <family val="2"/>
      <scheme val="minor"/>
    </font>
    <font>
      <sz val="7"/>
      <color rgb="FF000000"/>
      <name val="Arial"/>
      <family val="2"/>
    </font>
    <font>
      <b/>
      <sz val="7"/>
      <color rgb="FF000000"/>
      <name val="Arial"/>
      <family val="2"/>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8">
    <xf numFmtId="0" fontId="0" fillId="0" borderId="0">
      <alignment vertical="center"/>
    </xf>
    <xf numFmtId="0" fontId="21"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xf numFmtId="9" fontId="23" fillId="0" borderId="0" applyFont="0" applyFill="0" applyBorder="0" applyAlignment="0" applyProtection="0"/>
    <xf numFmtId="0" fontId="4" fillId="0" borderId="0">
      <alignment vertical="center"/>
    </xf>
    <xf numFmtId="164" fontId="23" fillId="0" borderId="0" applyFont="0" applyFill="0" applyBorder="0" applyAlignment="0" applyProtection="0"/>
    <xf numFmtId="0" fontId="3" fillId="0" borderId="0"/>
    <xf numFmtId="0" fontId="23" fillId="0" borderId="0">
      <alignment vertical="center"/>
    </xf>
    <xf numFmtId="0" fontId="2" fillId="0" borderId="0">
      <alignment vertical="center"/>
    </xf>
    <xf numFmtId="0" fontId="29" fillId="0" borderId="0" applyNumberFormat="0" applyFill="0" applyBorder="0" applyAlignment="0" applyProtection="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336">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5" fillId="0" borderId="0" xfId="0" applyFont="1">
      <alignment vertical="center"/>
    </xf>
    <xf numFmtId="0" fontId="16" fillId="0" borderId="0" xfId="0" applyFont="1">
      <alignment vertical="center"/>
    </xf>
    <xf numFmtId="0" fontId="15" fillId="2" borderId="1" xfId="0" applyFont="1" applyFill="1" applyBorder="1" applyAlignment="1">
      <alignment horizontal="center" vertical="center"/>
    </xf>
    <xf numFmtId="0" fontId="12" fillId="3" borderId="0" xfId="0" applyFont="1" applyFill="1">
      <alignment vertical="center"/>
    </xf>
    <xf numFmtId="0" fontId="9" fillId="3" borderId="0" xfId="0" applyFont="1" applyFill="1">
      <alignment vertical="center"/>
    </xf>
    <xf numFmtId="0" fontId="15" fillId="2" borderId="1" xfId="0" applyFont="1" applyFill="1" applyBorder="1" applyAlignment="1">
      <alignment horizontal="center" vertical="center" wrapText="1"/>
    </xf>
    <xf numFmtId="0" fontId="12" fillId="3" borderId="0" xfId="0" applyFont="1" applyFill="1" applyAlignment="1">
      <alignment horizontal="center" vertical="center"/>
    </xf>
    <xf numFmtId="0" fontId="15" fillId="3" borderId="0" xfId="0" applyFont="1" applyFill="1" applyAlignment="1">
      <alignment horizontal="center" vertical="center"/>
    </xf>
    <xf numFmtId="0" fontId="15" fillId="2" borderId="1" xfId="0" applyFont="1" applyFill="1" applyBorder="1" applyAlignment="1" applyProtection="1">
      <alignment horizontal="center" vertical="center" wrapText="1"/>
      <protection locked="0"/>
    </xf>
    <xf numFmtId="0" fontId="12"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Alignment="1">
      <alignment horizontal="center" vertical="center"/>
    </xf>
    <xf numFmtId="0" fontId="15" fillId="5" borderId="1"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center" vertical="center" wrapText="1"/>
    </xf>
    <xf numFmtId="0" fontId="12" fillId="7" borderId="1" xfId="0" applyFont="1" applyFill="1" applyBorder="1">
      <alignment vertical="center"/>
    </xf>
    <xf numFmtId="0" fontId="13" fillId="7" borderId="1" xfId="0" applyFont="1" applyFill="1" applyBorder="1">
      <alignment vertical="center"/>
    </xf>
    <xf numFmtId="0" fontId="13" fillId="7" borderId="2" xfId="0" applyFont="1" applyFill="1" applyBorder="1">
      <alignment vertical="center"/>
    </xf>
    <xf numFmtId="0" fontId="14" fillId="7" borderId="9" xfId="0" applyFont="1" applyFill="1" applyBorder="1">
      <alignment vertical="center"/>
    </xf>
    <xf numFmtId="14" fontId="12" fillId="7" borderId="1" xfId="0" applyNumberFormat="1" applyFont="1" applyFill="1" applyBorder="1" applyAlignment="1">
      <alignment horizontal="center" vertical="center" wrapText="1"/>
    </xf>
    <xf numFmtId="0" fontId="21" fillId="7" borderId="1" xfId="1" applyFill="1" applyBorder="1" applyAlignment="1">
      <alignment vertical="center" wrapText="1"/>
    </xf>
    <xf numFmtId="0" fontId="21" fillId="7" borderId="1" xfId="1" applyFill="1" applyBorder="1" applyAlignment="1">
      <alignment horizontal="left" vertical="center"/>
    </xf>
    <xf numFmtId="14" fontId="12" fillId="7" borderId="1" xfId="0" applyNumberFormat="1" applyFont="1" applyFill="1" applyBorder="1" applyAlignment="1" applyProtection="1">
      <alignment horizontal="center" vertical="center" wrapText="1"/>
      <protection locked="0"/>
    </xf>
    <xf numFmtId="14" fontId="12" fillId="7" borderId="1" xfId="0" applyNumberFormat="1" applyFont="1" applyFill="1" applyBorder="1" applyAlignment="1">
      <alignment horizontal="center" vertical="center"/>
    </xf>
    <xf numFmtId="0" fontId="15" fillId="4" borderId="1" xfId="0" applyFont="1" applyFill="1" applyBorder="1" applyAlignment="1">
      <alignment horizontal="center" vertical="top" wrapText="1"/>
    </xf>
    <xf numFmtId="0" fontId="15" fillId="5" borderId="1" xfId="0" applyFont="1" applyFill="1" applyBorder="1" applyAlignment="1">
      <alignment horizontal="center" vertical="center"/>
    </xf>
    <xf numFmtId="0" fontId="18" fillId="7" borderId="1" xfId="0" applyFont="1" applyFill="1" applyBorder="1" applyAlignment="1">
      <alignment horizontal="left"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wrapText="1"/>
    </xf>
    <xf numFmtId="0" fontId="18" fillId="7" borderId="1" xfId="0" applyFont="1" applyFill="1" applyBorder="1" applyAlignment="1">
      <alignment horizontal="right" vertical="center" wrapText="1"/>
    </xf>
    <xf numFmtId="165" fontId="18" fillId="7" borderId="1" xfId="6" applyNumberFormat="1" applyFont="1" applyFill="1" applyBorder="1" applyAlignment="1">
      <alignment horizontal="right" vertical="center" wrapText="1"/>
    </xf>
    <xf numFmtId="0" fontId="3" fillId="0" borderId="0" xfId="7" applyAlignment="1">
      <alignment vertical="center"/>
    </xf>
    <xf numFmtId="0" fontId="12" fillId="7" borderId="1" xfId="0" applyFont="1" applyFill="1" applyBorder="1" applyAlignment="1">
      <alignment horizontal="left" vertical="center" wrapText="1"/>
    </xf>
    <xf numFmtId="0" fontId="12" fillId="7" borderId="1" xfId="0" applyFont="1" applyFill="1" applyBorder="1" applyAlignment="1">
      <alignment horizontal="left" vertical="center"/>
    </xf>
    <xf numFmtId="0" fontId="12" fillId="7" borderId="1" xfId="0" applyFont="1" applyFill="1" applyBorder="1" applyAlignment="1">
      <alignment horizontal="center" vertical="center"/>
    </xf>
    <xf numFmtId="0" fontId="21" fillId="7" borderId="1" xfId="1" applyFill="1" applyBorder="1" applyAlignment="1">
      <alignment horizontal="left" vertical="center" wrapText="1"/>
    </xf>
    <xf numFmtId="0" fontId="18" fillId="0" borderId="0" xfId="0" applyFont="1" applyAlignment="1">
      <alignment horizontal="center" vertical="center" wrapText="1"/>
    </xf>
    <xf numFmtId="0" fontId="12" fillId="7" borderId="1" xfId="0" applyFont="1" applyFill="1" applyBorder="1" applyAlignment="1" applyProtection="1">
      <alignment horizontal="center" vertical="center" wrapText="1"/>
      <protection locked="0"/>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2" borderId="1" xfId="0" applyFont="1" applyFill="1" applyBorder="1" applyAlignment="1">
      <alignment horizontal="center" vertical="center"/>
    </xf>
    <xf numFmtId="3" fontId="27" fillId="7" borderId="1" xfId="0" applyNumberFormat="1" applyFont="1" applyFill="1" applyBorder="1" applyAlignment="1">
      <alignment horizontal="center" vertical="center"/>
    </xf>
    <xf numFmtId="0" fontId="27" fillId="7" borderId="1" xfId="0" applyFont="1" applyFill="1" applyBorder="1" applyAlignment="1">
      <alignment horizontal="left" vertical="center" wrapText="1"/>
    </xf>
    <xf numFmtId="14" fontId="27" fillId="7" borderId="1" xfId="0" applyNumberFormat="1"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horizontal="justify" vertical="center"/>
    </xf>
    <xf numFmtId="0" fontId="27" fillId="7" borderId="13" xfId="0" applyFont="1" applyFill="1" applyBorder="1" applyAlignment="1">
      <alignment horizontal="center" vertical="center"/>
    </xf>
    <xf numFmtId="14" fontId="27" fillId="7"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18" fillId="7" borderId="1" xfId="0" applyFont="1" applyFill="1" applyBorder="1" applyAlignment="1">
      <alignment horizontal="left" vertical="center"/>
    </xf>
    <xf numFmtId="165" fontId="18" fillId="7" borderId="1" xfId="6" applyNumberFormat="1" applyFont="1" applyFill="1" applyBorder="1" applyAlignment="1">
      <alignment horizontal="center" vertical="center" wrapText="1"/>
    </xf>
    <xf numFmtId="9" fontId="18" fillId="7" borderId="1" xfId="0" applyNumberFormat="1" applyFont="1" applyFill="1" applyBorder="1" applyAlignment="1">
      <alignment horizontal="right" vertical="center" wrapText="1"/>
    </xf>
    <xf numFmtId="165" fontId="18" fillId="7" borderId="1" xfId="6" applyNumberFormat="1" applyFont="1" applyFill="1" applyBorder="1" applyAlignment="1">
      <alignment horizontal="right" vertical="center"/>
    </xf>
    <xf numFmtId="0" fontId="31" fillId="7" borderId="1" xfId="0" applyFont="1" applyFill="1" applyBorder="1" applyAlignment="1">
      <alignment horizontal="left" vertical="center" wrapText="1"/>
    </xf>
    <xf numFmtId="0" fontId="31" fillId="7" borderId="1" xfId="0" applyFont="1" applyFill="1" applyBorder="1" applyAlignment="1">
      <alignment horizontal="left" wrapText="1"/>
    </xf>
    <xf numFmtId="165" fontId="31" fillId="7" borderId="1" xfId="6" applyNumberFormat="1" applyFont="1" applyFill="1" applyBorder="1" applyAlignment="1">
      <alignment horizontal="right" vertical="center" wrapText="1"/>
    </xf>
    <xf numFmtId="9" fontId="31" fillId="7" borderId="1" xfId="4" applyFont="1" applyFill="1" applyBorder="1" applyAlignment="1">
      <alignment horizontal="right" vertical="center"/>
    </xf>
    <xf numFmtId="0" fontId="31" fillId="7"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7" borderId="1" xfId="0" applyFont="1" applyFill="1" applyBorder="1" applyAlignment="1">
      <alignment horizontal="center" vertical="top" wrapText="1"/>
    </xf>
    <xf numFmtId="0" fontId="15" fillId="2" borderId="0" xfId="0" applyFont="1" applyFill="1" applyBorder="1">
      <alignment vertical="center"/>
    </xf>
    <xf numFmtId="0" fontId="9" fillId="7"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1" xfId="0" applyFont="1" applyFill="1" applyBorder="1" applyAlignment="1">
      <alignment horizontal="center" vertical="center"/>
    </xf>
    <xf numFmtId="3" fontId="27" fillId="7" borderId="13" xfId="0" applyNumberFormat="1" applyFont="1" applyFill="1" applyBorder="1" applyAlignment="1">
      <alignment horizontal="center" vertical="center"/>
    </xf>
    <xf numFmtId="3" fontId="27" fillId="7" borderId="15" xfId="0" applyNumberFormat="1" applyFont="1" applyFill="1" applyBorder="1" applyAlignment="1">
      <alignment horizontal="center" vertical="center"/>
    </xf>
    <xf numFmtId="0" fontId="12" fillId="7" borderId="1" xfId="0" applyFont="1" applyFill="1" applyBorder="1" applyAlignment="1">
      <alignment horizontal="left" vertical="center" wrapText="1"/>
    </xf>
    <xf numFmtId="0" fontId="21" fillId="7" borderId="1" xfId="1" applyFill="1" applyBorder="1" applyAlignment="1">
      <alignment horizontal="left" vertical="center" wrapText="1"/>
    </xf>
    <xf numFmtId="0" fontId="12" fillId="7"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27" fillId="7" borderId="15" xfId="0" applyFont="1" applyFill="1" applyBorder="1" applyAlignment="1">
      <alignment horizontal="center" vertical="center" wrapText="1"/>
    </xf>
    <xf numFmtId="0" fontId="27" fillId="7" borderId="13" xfId="0" applyFont="1" applyFill="1" applyBorder="1" applyAlignment="1">
      <alignment horizontal="center" vertical="center" wrapText="1"/>
    </xf>
    <xf numFmtId="3" fontId="27" fillId="7" borderId="1" xfId="8" applyNumberFormat="1" applyFont="1" applyFill="1" applyBorder="1" applyAlignment="1">
      <alignment horizontal="center" vertical="center"/>
    </xf>
    <xf numFmtId="0" fontId="27" fillId="7" borderId="1" xfId="8" applyFont="1" applyFill="1" applyBorder="1" applyAlignment="1">
      <alignment horizontal="left" vertical="center" wrapText="1"/>
    </xf>
    <xf numFmtId="14" fontId="27" fillId="7" borderId="1" xfId="8" applyNumberFormat="1" applyFont="1" applyFill="1" applyBorder="1" applyAlignment="1">
      <alignment horizontal="center" vertical="center"/>
    </xf>
    <xf numFmtId="0" fontId="27" fillId="7" borderId="0" xfId="8" applyFont="1" applyFill="1" applyAlignment="1">
      <alignment horizontal="center" vertical="center" wrapText="1"/>
    </xf>
    <xf numFmtId="0" fontId="27" fillId="7" borderId="1" xfId="8" applyFont="1" applyFill="1" applyBorder="1" applyAlignment="1">
      <alignment horizontal="center" vertical="center"/>
    </xf>
    <xf numFmtId="0" fontId="28" fillId="7" borderId="1" xfId="10" applyFont="1" applyFill="1" applyBorder="1" applyAlignment="1">
      <alignment horizontal="left" vertical="center" wrapText="1"/>
    </xf>
    <xf numFmtId="0" fontId="27" fillId="7" borderId="1" xfId="8" applyFont="1" applyFill="1" applyBorder="1" applyAlignment="1">
      <alignment horizontal="justify" vertical="center"/>
    </xf>
    <xf numFmtId="0" fontId="27" fillId="7" borderId="1" xfId="8" applyFont="1" applyFill="1" applyBorder="1" applyAlignment="1">
      <alignment vertical="center" wrapText="1"/>
    </xf>
    <xf numFmtId="0" fontId="27" fillId="7" borderId="1" xfId="8" applyFont="1" applyFill="1" applyBorder="1" applyAlignment="1">
      <alignment horizontal="center" vertical="center" wrapText="1"/>
    </xf>
    <xf numFmtId="0" fontId="21" fillId="7" borderId="0" xfId="1" applyFill="1" applyAlignment="1">
      <alignment horizontal="left" vertical="center" wrapText="1"/>
    </xf>
    <xf numFmtId="3" fontId="27" fillId="7" borderId="1" xfId="0" applyNumberFormat="1" applyFont="1" applyFill="1" applyBorder="1" applyAlignment="1">
      <alignment horizontal="center" vertical="center" wrapText="1"/>
    </xf>
    <xf numFmtId="0" fontId="29" fillId="7" borderId="0" xfId="10" applyFill="1" applyAlignment="1">
      <alignment horizontal="left" vertical="center" wrapText="1"/>
    </xf>
    <xf numFmtId="0" fontId="29" fillId="7" borderId="1" xfId="10" applyFill="1" applyBorder="1" applyAlignment="1">
      <alignment horizontal="left" vertical="center" wrapText="1"/>
    </xf>
    <xf numFmtId="0" fontId="28" fillId="7" borderId="1" xfId="10" applyFont="1" applyFill="1" applyBorder="1" applyAlignment="1">
      <alignment vertical="center" wrapText="1"/>
    </xf>
    <xf numFmtId="14" fontId="27" fillId="7" borderId="13" xfId="0" applyNumberFormat="1" applyFont="1" applyFill="1" applyBorder="1" applyAlignment="1">
      <alignment horizontal="center" vertical="center"/>
    </xf>
    <xf numFmtId="0" fontId="28" fillId="7" borderId="13" xfId="10" applyFont="1" applyFill="1" applyBorder="1" applyAlignment="1">
      <alignment horizontal="left" vertical="center" wrapText="1"/>
    </xf>
    <xf numFmtId="0" fontId="27" fillId="7" borderId="15" xfId="0" applyFont="1" applyFill="1" applyBorder="1" applyAlignment="1">
      <alignment horizontal="justify" vertical="center"/>
    </xf>
    <xf numFmtId="14" fontId="27" fillId="7" borderId="15" xfId="0" applyNumberFormat="1" applyFont="1" applyFill="1" applyBorder="1" applyAlignment="1">
      <alignment horizontal="center" vertical="center"/>
    </xf>
    <xf numFmtId="0" fontId="27" fillId="7" borderId="15" xfId="0" applyFont="1" applyFill="1" applyBorder="1" applyAlignment="1">
      <alignment horizontal="center" vertical="center"/>
    </xf>
    <xf numFmtId="0" fontId="29" fillId="7" borderId="15" xfId="10" applyFill="1" applyBorder="1" applyAlignment="1">
      <alignment horizontal="left" vertical="center" wrapText="1"/>
    </xf>
    <xf numFmtId="14" fontId="33" fillId="7" borderId="1" xfId="0" applyNumberFormat="1" applyFont="1" applyFill="1" applyBorder="1" applyAlignment="1">
      <alignment horizontal="center" vertical="center"/>
    </xf>
    <xf numFmtId="3" fontId="29" fillId="7" borderId="1" xfId="10" applyNumberFormat="1" applyFill="1" applyBorder="1" applyAlignment="1">
      <alignment horizontal="left" wrapText="1"/>
    </xf>
    <xf numFmtId="3" fontId="29" fillId="7" borderId="0" xfId="10" applyNumberFormat="1" applyFill="1" applyAlignment="1">
      <alignment horizontal="left" vertical="center" wrapText="1"/>
    </xf>
    <xf numFmtId="0" fontId="29" fillId="7" borderId="1" xfId="10" applyFill="1" applyBorder="1" applyAlignment="1">
      <alignment horizontal="left" wrapText="1"/>
    </xf>
    <xf numFmtId="0" fontId="27" fillId="7" borderId="0" xfId="0" applyFont="1" applyFill="1" applyAlignment="1">
      <alignment vertical="center" wrapText="1"/>
    </xf>
    <xf numFmtId="166" fontId="34" fillId="7" borderId="10" xfId="0" applyNumberFormat="1" applyFont="1" applyFill="1" applyBorder="1" applyAlignment="1">
      <alignment horizontal="center" vertical="center" wrapText="1"/>
    </xf>
    <xf numFmtId="166" fontId="34" fillId="7" borderId="1" xfId="0" applyNumberFormat="1" applyFont="1" applyFill="1" applyBorder="1" applyAlignment="1">
      <alignment horizontal="center" vertical="center" wrapText="1"/>
    </xf>
    <xf numFmtId="166" fontId="35" fillId="7" borderId="1" xfId="0" applyNumberFormat="1" applyFont="1" applyFill="1" applyBorder="1" applyAlignment="1">
      <alignment horizontal="center" vertical="center" wrapText="1"/>
    </xf>
    <xf numFmtId="0" fontId="21" fillId="7" borderId="7" xfId="1" applyFill="1" applyBorder="1" applyAlignment="1">
      <alignment horizontal="left" vertical="center" wrapText="1"/>
    </xf>
    <xf numFmtId="0" fontId="21" fillId="7" borderId="0" xfId="1" applyFill="1" applyAlignment="1">
      <alignment horizontal="justify" vertical="center"/>
    </xf>
    <xf numFmtId="0" fontId="12" fillId="7" borderId="1" xfId="0" applyFont="1" applyFill="1" applyBorder="1" applyAlignment="1">
      <alignment horizontal="center" vertical="center"/>
    </xf>
    <xf numFmtId="14" fontId="12" fillId="7" borderId="2" xfId="0" applyNumberFormat="1" applyFont="1" applyFill="1" applyBorder="1" applyAlignment="1">
      <alignment horizontal="center" vertical="center"/>
    </xf>
    <xf numFmtId="14" fontId="9" fillId="7" borderId="1" xfId="0" applyNumberFormat="1" applyFont="1" applyFill="1" applyBorder="1" applyAlignment="1">
      <alignment horizontal="center" vertical="center"/>
    </xf>
    <xf numFmtId="0" fontId="18" fillId="7" borderId="1"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3" xfId="0" applyFont="1" applyFill="1" applyBorder="1" applyAlignment="1">
      <alignment vertical="center" wrapText="1"/>
    </xf>
    <xf numFmtId="0" fontId="29" fillId="7" borderId="1" xfId="10" applyFill="1" applyBorder="1" applyAlignment="1">
      <alignment horizontal="left" vertical="center"/>
    </xf>
    <xf numFmtId="0" fontId="16" fillId="2" borderId="2" xfId="0" applyFont="1" applyFill="1" applyBorder="1" applyAlignment="1">
      <alignment horizontal="center" vertical="center"/>
    </xf>
    <xf numFmtId="0" fontId="15" fillId="2"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2" fillId="0" borderId="0" xfId="0" applyFont="1" applyFill="1">
      <alignment vertical="center"/>
    </xf>
    <xf numFmtId="0" fontId="12" fillId="0" borderId="0" xfId="0" applyFont="1" applyFill="1" applyBorder="1" applyAlignment="1">
      <alignment vertical="center"/>
    </xf>
    <xf numFmtId="0" fontId="15" fillId="0" borderId="0" xfId="0" applyFont="1" applyFill="1">
      <alignment vertical="center"/>
    </xf>
    <xf numFmtId="14" fontId="12" fillId="0" borderId="0" xfId="0" applyNumberFormat="1" applyFont="1" applyFill="1" applyBorder="1" applyAlignment="1">
      <alignment vertical="center"/>
    </xf>
    <xf numFmtId="14" fontId="12" fillId="0" borderId="0" xfId="0" applyNumberFormat="1" applyFont="1" applyFill="1" applyBorder="1" applyAlignment="1">
      <alignment horizontal="center" vertical="center"/>
    </xf>
    <xf numFmtId="0" fontId="18" fillId="7"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3" fontId="12"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49" fontId="18" fillId="7" borderId="1" xfId="4" applyNumberFormat="1" applyFont="1" applyFill="1" applyBorder="1" applyAlignment="1">
      <alignment horizontal="right" vertical="center" wrapText="1"/>
    </xf>
    <xf numFmtId="0" fontId="18" fillId="7" borderId="1" xfId="0" applyFont="1" applyFill="1" applyBorder="1" applyAlignment="1">
      <alignment horizontal="left" vertical="center" wrapText="1"/>
    </xf>
    <xf numFmtId="0" fontId="18" fillId="7" borderId="1" xfId="0" applyFont="1" applyFill="1" applyBorder="1" applyAlignment="1">
      <alignment horizontal="center" vertical="center" wrapText="1"/>
    </xf>
    <xf numFmtId="9" fontId="18" fillId="7" borderId="1" xfId="4" applyFont="1" applyFill="1" applyBorder="1" applyAlignment="1">
      <alignment horizontal="right" vertical="center" wrapText="1"/>
    </xf>
    <xf numFmtId="0" fontId="12" fillId="7" borderId="1"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2"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3" xfId="0" applyFont="1" applyFill="1" applyBorder="1" applyAlignment="1">
      <alignment horizontal="center" vertical="center"/>
    </xf>
    <xf numFmtId="0" fontId="29" fillId="7" borderId="1" xfId="10" applyFill="1" applyBorder="1" applyAlignment="1">
      <alignment horizontal="center" vertical="center" wrapText="1"/>
    </xf>
    <xf numFmtId="0" fontId="15"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29" fillId="7" borderId="2" xfId="10" applyFill="1" applyBorder="1" applyAlignment="1">
      <alignment horizontal="center" vertical="center" wrapText="1"/>
    </xf>
    <xf numFmtId="0" fontId="29" fillId="7" borderId="3" xfId="10" applyFill="1" applyBorder="1" applyAlignment="1">
      <alignment horizontal="center" vertical="center" wrapText="1"/>
    </xf>
    <xf numFmtId="0" fontId="12" fillId="7" borderId="1" xfId="0" applyFont="1" applyFill="1" applyBorder="1" applyAlignment="1">
      <alignment horizontal="left" vertical="center"/>
    </xf>
    <xf numFmtId="14" fontId="12" fillId="7" borderId="1" xfId="0" applyNumberFormat="1" applyFont="1" applyFill="1" applyBorder="1" applyAlignment="1">
      <alignment horizontal="left" vertical="center"/>
    </xf>
    <xf numFmtId="0" fontId="15" fillId="2"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3" xfId="0" applyFont="1" applyFill="1" applyBorder="1" applyAlignment="1">
      <alignment horizontal="center" vertical="center"/>
    </xf>
    <xf numFmtId="14" fontId="12" fillId="7" borderId="2" xfId="0" applyNumberFormat="1" applyFont="1" applyFill="1" applyBorder="1" applyAlignment="1">
      <alignment horizontal="left" vertical="center" wrapText="1"/>
    </xf>
    <xf numFmtId="14" fontId="12" fillId="7" borderId="5" xfId="0" applyNumberFormat="1" applyFont="1" applyFill="1" applyBorder="1" applyAlignment="1">
      <alignment horizontal="left" vertical="center" wrapText="1"/>
    </xf>
    <xf numFmtId="0" fontId="15" fillId="2" borderId="1" xfId="0" applyFont="1" applyFill="1" applyBorder="1" applyAlignment="1">
      <alignment horizontal="center" vertical="center" wrapText="1"/>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3" xfId="0" applyFont="1" applyFill="1" applyBorder="1" applyAlignment="1">
      <alignment horizontal="center" vertical="center"/>
    </xf>
    <xf numFmtId="0" fontId="21" fillId="7" borderId="2" xfId="1" applyFill="1" applyBorder="1" applyAlignment="1">
      <alignment horizontal="center" vertical="center" wrapText="1"/>
    </xf>
    <xf numFmtId="0" fontId="21" fillId="7" borderId="5" xfId="1" applyFill="1" applyBorder="1" applyAlignment="1">
      <alignment horizontal="center" vertical="center" wrapText="1"/>
    </xf>
    <xf numFmtId="0" fontId="21" fillId="7" borderId="3" xfId="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21" fillId="7" borderId="1" xfId="1" applyFill="1" applyBorder="1" applyAlignment="1">
      <alignment horizontal="center" vertical="center" wrapText="1"/>
    </xf>
    <xf numFmtId="0" fontId="21" fillId="7" borderId="1" xfId="1" applyFill="1" applyBorder="1" applyAlignment="1">
      <alignment horizontal="center" vertical="center"/>
    </xf>
    <xf numFmtId="3" fontId="27" fillId="7" borderId="13" xfId="0" applyNumberFormat="1" applyFont="1" applyFill="1" applyBorder="1" applyAlignment="1">
      <alignment horizontal="center" vertical="center"/>
    </xf>
    <xf numFmtId="3" fontId="27" fillId="7" borderId="14" xfId="0" applyNumberFormat="1" applyFont="1" applyFill="1" applyBorder="1" applyAlignment="1">
      <alignment horizontal="center" vertical="center"/>
    </xf>
    <xf numFmtId="3" fontId="27" fillId="7" borderId="15" xfId="0" applyNumberFormat="1" applyFont="1" applyFill="1" applyBorder="1" applyAlignment="1">
      <alignment horizontal="center" vertical="center"/>
    </xf>
    <xf numFmtId="0" fontId="27" fillId="7" borderId="13" xfId="0" applyFont="1" applyFill="1" applyBorder="1" applyAlignment="1">
      <alignment horizontal="left" vertical="center" wrapText="1"/>
    </xf>
    <xf numFmtId="0" fontId="27" fillId="7" borderId="14"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27" fillId="7" borderId="13" xfId="0" applyFont="1" applyFill="1" applyBorder="1" applyAlignment="1">
      <alignment vertical="center" wrapText="1"/>
    </xf>
    <xf numFmtId="0" fontId="0" fillId="7" borderId="14" xfId="0" applyFill="1" applyBorder="1" applyAlignment="1">
      <alignment vertical="center" wrapText="1"/>
    </xf>
    <xf numFmtId="0" fontId="0" fillId="7" borderId="15" xfId="0" applyFill="1" applyBorder="1" applyAlignment="1">
      <alignment vertical="center" wrapText="1"/>
    </xf>
    <xf numFmtId="0" fontId="33" fillId="7" borderId="13" xfId="0" applyFont="1" applyFill="1" applyBorder="1" applyAlignment="1">
      <alignment horizontal="center" vertical="center"/>
    </xf>
    <xf numFmtId="0" fontId="33" fillId="7" borderId="15" xfId="0" applyFont="1" applyFill="1" applyBorder="1" applyAlignment="1">
      <alignment horizontal="center" vertical="center"/>
    </xf>
    <xf numFmtId="0" fontId="29" fillId="7" borderId="13" xfId="10" applyFill="1" applyBorder="1" applyAlignment="1">
      <alignment horizontal="left" vertical="center" wrapText="1"/>
    </xf>
    <xf numFmtId="0" fontId="0" fillId="7" borderId="15" xfId="0" applyFill="1" applyBorder="1" applyAlignment="1">
      <alignment horizontal="left" vertical="center" wrapText="1"/>
    </xf>
    <xf numFmtId="9" fontId="12" fillId="7" borderId="2" xfId="0" applyNumberFormat="1"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2" fillId="7" borderId="2" xfId="0" applyFont="1" applyFill="1" applyBorder="1" applyAlignment="1" applyProtection="1">
      <alignment horizontal="left" vertical="center"/>
      <protection locked="0"/>
    </xf>
    <xf numFmtId="0" fontId="12" fillId="7" borderId="3" xfId="0"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2" fillId="7" borderId="2" xfId="0" applyFont="1" applyFill="1" applyBorder="1" applyAlignment="1" applyProtection="1">
      <alignment horizontal="left" vertical="center" wrapText="1"/>
      <protection locked="0"/>
    </xf>
    <xf numFmtId="0" fontId="12" fillId="7" borderId="3" xfId="0" applyFont="1" applyFill="1" applyBorder="1" applyAlignment="1" applyProtection="1">
      <alignment horizontal="left" vertical="center" wrapText="1"/>
      <protection locked="0"/>
    </xf>
    <xf numFmtId="0" fontId="15" fillId="3" borderId="2"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21" fillId="7" borderId="2" xfId="1" applyFill="1" applyBorder="1" applyAlignment="1" applyProtection="1">
      <alignment horizontal="left" vertical="center"/>
      <protection locked="0"/>
    </xf>
    <xf numFmtId="0" fontId="15" fillId="7" borderId="3" xfId="0" applyFont="1" applyFill="1" applyBorder="1" applyAlignment="1" applyProtection="1">
      <alignment horizontal="left" vertical="center"/>
      <protection locked="0"/>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5" xfId="0" applyFont="1" applyFill="1" applyBorder="1" applyAlignment="1">
      <alignment horizontal="center" vertical="center"/>
    </xf>
    <xf numFmtId="0" fontId="12"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15" xfId="0" applyFont="1" applyFill="1" applyBorder="1" applyAlignment="1">
      <alignment horizontal="left" vertical="center"/>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2" xfId="0" applyFont="1" applyFill="1" applyBorder="1" applyAlignment="1">
      <alignment horizontal="left" vertical="center" wrapText="1"/>
    </xf>
    <xf numFmtId="0" fontId="12" fillId="7" borderId="2" xfId="0" applyFont="1" applyFill="1" applyBorder="1" applyAlignment="1" applyProtection="1">
      <alignment horizontal="left" vertical="top" wrapText="1"/>
      <protection locked="0"/>
    </xf>
    <xf numFmtId="0" fontId="12" fillId="7" borderId="3" xfId="0" applyFont="1" applyFill="1" applyBorder="1" applyAlignment="1" applyProtection="1">
      <alignment horizontal="left" vertical="top" wrapText="1"/>
      <protection locked="0"/>
    </xf>
    <xf numFmtId="0" fontId="19" fillId="6" borderId="2" xfId="0" applyFont="1" applyFill="1" applyBorder="1" applyAlignment="1" applyProtection="1">
      <alignment horizontal="center" vertical="center"/>
      <protection locked="0"/>
    </xf>
    <xf numFmtId="0" fontId="19" fillId="6" borderId="5"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8" fillId="0" borderId="0" xfId="0" applyFont="1" applyAlignment="1">
      <alignment horizontal="center" vertical="center" wrapText="1"/>
    </xf>
    <xf numFmtId="0" fontId="21" fillId="7" borderId="1" xfId="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xf>
    <xf numFmtId="0" fontId="12" fillId="7" borderId="1" xfId="0" applyFont="1" applyFill="1" applyBorder="1" applyAlignment="1" applyProtection="1">
      <alignment horizontal="center" vertical="center"/>
      <protection locked="0"/>
    </xf>
    <xf numFmtId="0" fontId="12" fillId="7" borderId="1" xfId="0" applyFont="1" applyFill="1" applyBorder="1" applyAlignment="1" applyProtection="1">
      <alignment horizontal="left" vertical="center" wrapText="1"/>
      <protection locked="0"/>
    </xf>
    <xf numFmtId="0" fontId="18" fillId="7" borderId="1" xfId="0" applyFont="1" applyFill="1" applyBorder="1" applyAlignment="1">
      <alignment horizontal="left" vertical="center" wrapText="1"/>
    </xf>
    <xf numFmtId="0" fontId="7" fillId="4" borderId="1" xfId="0" applyFont="1" applyFill="1" applyBorder="1" applyAlignment="1">
      <alignment horizontal="center" vertical="center"/>
    </xf>
    <xf numFmtId="0" fontId="11" fillId="7" borderId="1" xfId="0" applyFont="1" applyFill="1" applyBorder="1" applyAlignment="1">
      <alignment horizontal="center" vertical="center"/>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12" fillId="7" borderId="2" xfId="0" applyFont="1" applyFill="1" applyBorder="1" applyAlignment="1">
      <alignment horizontal="center" vertical="top" wrapText="1"/>
    </xf>
    <xf numFmtId="0" fontId="12" fillId="7" borderId="3" xfId="0" applyFont="1" applyFill="1" applyBorder="1" applyAlignment="1">
      <alignment horizontal="center" vertical="top" wrapText="1"/>
    </xf>
    <xf numFmtId="0" fontId="12" fillId="7" borderId="1" xfId="0" applyFont="1" applyFill="1" applyBorder="1" applyAlignment="1">
      <alignment horizontal="left" vertical="top" wrapText="1"/>
    </xf>
    <xf numFmtId="0" fontId="15" fillId="4" borderId="6" xfId="0" applyFont="1" applyFill="1" applyBorder="1" applyAlignment="1">
      <alignment horizontal="center" vertical="top" wrapText="1"/>
    </xf>
    <xf numFmtId="0" fontId="15" fillId="4" borderId="7" xfId="0" applyFont="1" applyFill="1" applyBorder="1" applyAlignment="1">
      <alignment horizontal="center" vertical="top" wrapText="1"/>
    </xf>
    <xf numFmtId="0" fontId="15" fillId="4" borderId="1" xfId="0" applyFont="1" applyFill="1" applyBorder="1" applyAlignment="1">
      <alignment horizontal="center" vertical="center"/>
    </xf>
    <xf numFmtId="0" fontId="15" fillId="7" borderId="2" xfId="0" applyFont="1" applyFill="1" applyBorder="1" applyAlignment="1">
      <alignment horizontal="left" vertical="center"/>
    </xf>
    <xf numFmtId="0" fontId="15" fillId="7" borderId="5" xfId="0" applyFont="1" applyFill="1" applyBorder="1" applyAlignment="1">
      <alignment horizontal="left" vertical="center"/>
    </xf>
    <xf numFmtId="0" fontId="15" fillId="7" borderId="3" xfId="0" applyFont="1" applyFill="1" applyBorder="1" applyAlignment="1">
      <alignment horizontal="left" vertical="center"/>
    </xf>
    <xf numFmtId="0" fontId="15" fillId="7" borderId="6"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Alignment="1">
      <alignment horizontal="center" vertical="center"/>
    </xf>
    <xf numFmtId="0" fontId="15" fillId="7" borderId="11"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2" xfId="0" applyFont="1" applyFill="1" applyBorder="1" applyAlignment="1">
      <alignment horizontal="center" vertical="center"/>
    </xf>
    <xf numFmtId="0" fontId="15" fillId="5" borderId="1" xfId="0" applyFont="1" applyFill="1" applyBorder="1" applyAlignment="1">
      <alignment horizontal="center" vertical="top"/>
    </xf>
    <xf numFmtId="0" fontId="15" fillId="5" borderId="1" xfId="0" applyFont="1" applyFill="1" applyBorder="1" applyAlignment="1">
      <alignment horizontal="center" vertical="center"/>
    </xf>
    <xf numFmtId="0" fontId="20" fillId="5" borderId="2" xfId="0" applyFont="1" applyFill="1" applyBorder="1" applyAlignment="1" applyProtection="1">
      <alignment horizontal="center" vertical="center"/>
      <protection locked="0"/>
    </xf>
    <xf numFmtId="0" fontId="20" fillId="5" borderId="5"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15" fillId="7" borderId="1" xfId="0" applyFont="1" applyFill="1" applyBorder="1" applyAlignment="1">
      <alignment horizontal="left" vertical="center" wrapText="1"/>
    </xf>
    <xf numFmtId="0" fontId="15" fillId="2" borderId="5"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8" fillId="7" borderId="1" xfId="0" applyFont="1" applyFill="1" applyBorder="1" applyAlignment="1">
      <alignment horizontal="center" vertical="center" wrapText="1"/>
    </xf>
    <xf numFmtId="0" fontId="18" fillId="7" borderId="1" xfId="0" applyFont="1" applyFill="1" applyBorder="1" applyAlignment="1">
      <alignment horizont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3" xfId="0" applyFont="1" applyFill="1" applyBorder="1" applyAlignment="1">
      <alignment horizontal="center" vertical="center"/>
    </xf>
    <xf numFmtId="0" fontId="21" fillId="3" borderId="1" xfId="1" applyFill="1" applyBorder="1" applyAlignment="1">
      <alignment horizontal="center" vertical="center"/>
    </xf>
    <xf numFmtId="0" fontId="11" fillId="4" borderId="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3" xfId="0" applyFont="1" applyFill="1" applyBorder="1" applyAlignment="1">
      <alignment horizontal="center" vertical="center"/>
    </xf>
    <xf numFmtId="9" fontId="15" fillId="7" borderId="1" xfId="0" applyNumberFormat="1" applyFont="1" applyFill="1" applyBorder="1" applyAlignment="1">
      <alignment horizontal="center" vertical="center" wrapText="1"/>
    </xf>
    <xf numFmtId="0" fontId="25" fillId="8" borderId="2" xfId="0" applyFont="1" applyFill="1" applyBorder="1" applyAlignment="1">
      <alignment horizontal="left" vertical="center" wrapText="1"/>
    </xf>
    <xf numFmtId="0" fontId="25" fillId="8" borderId="3"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5" fillId="5" borderId="1" xfId="0" applyFont="1" applyFill="1" applyBorder="1" applyAlignment="1">
      <alignment horizontal="center" vertical="top" wrapText="1"/>
    </xf>
    <xf numFmtId="0" fontId="22" fillId="7" borderId="2" xfId="0" applyFont="1" applyFill="1" applyBorder="1" applyAlignment="1">
      <alignment horizontal="center" vertical="center"/>
    </xf>
    <xf numFmtId="0" fontId="22" fillId="7" borderId="5"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21" fillId="7" borderId="1" xfId="1" applyFill="1" applyBorder="1" applyAlignment="1">
      <alignment horizontal="left" vertical="center" wrapText="1"/>
    </xf>
    <xf numFmtId="0" fontId="21" fillId="7" borderId="13" xfId="1" applyFill="1" applyBorder="1" applyAlignment="1">
      <alignment horizontal="center" vertical="center" wrapText="1"/>
    </xf>
    <xf numFmtId="0" fontId="21" fillId="7" borderId="14" xfId="1" applyFill="1" applyBorder="1" applyAlignment="1">
      <alignment horizontal="center" vertical="center" wrapText="1"/>
    </xf>
    <xf numFmtId="0" fontId="21" fillId="7" borderId="15" xfId="1" applyFill="1" applyBorder="1" applyAlignment="1">
      <alignment horizontal="center" vertical="center" wrapText="1"/>
    </xf>
    <xf numFmtId="0" fontId="12" fillId="7" borderId="2"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21" fillId="7" borderId="2" xfId="1" applyFill="1" applyBorder="1" applyAlignment="1" applyProtection="1">
      <alignment horizontal="center" vertical="center" wrapText="1"/>
      <protection locked="0"/>
    </xf>
    <xf numFmtId="0" fontId="21" fillId="7" borderId="5" xfId="1" applyFill="1" applyBorder="1" applyAlignment="1" applyProtection="1">
      <alignment horizontal="center" vertical="center" wrapText="1"/>
      <protection locked="0"/>
    </xf>
    <xf numFmtId="0" fontId="21" fillId="7" borderId="3" xfId="1" applyFill="1" applyBorder="1" applyAlignment="1" applyProtection="1">
      <alignment horizontal="center" vertical="center" wrapText="1"/>
      <protection locked="0"/>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3" borderId="1"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1" fillId="7" borderId="2" xfId="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29" fillId="7" borderId="5" xfId="1" applyFont="1" applyFill="1" applyBorder="1" applyAlignment="1">
      <alignment horizontal="center" vertical="center"/>
    </xf>
    <xf numFmtId="0" fontId="21" fillId="7" borderId="5" xfId="1" applyFill="1" applyBorder="1" applyAlignment="1">
      <alignment horizontal="center" vertical="center"/>
    </xf>
    <xf numFmtId="3" fontId="15" fillId="7" borderId="2" xfId="0" applyNumberFormat="1" applyFont="1" applyFill="1" applyBorder="1" applyAlignment="1">
      <alignment horizontal="left" vertical="center" wrapText="1"/>
    </xf>
    <xf numFmtId="3" fontId="15" fillId="7" borderId="5" xfId="0" applyNumberFormat="1" applyFont="1" applyFill="1" applyBorder="1" applyAlignment="1">
      <alignment horizontal="left" vertical="center" wrapText="1"/>
    </xf>
    <xf numFmtId="3" fontId="15" fillId="7" borderId="3" xfId="0" applyNumberFormat="1"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7" borderId="0" xfId="0" applyFont="1" applyFill="1" applyBorder="1" applyAlignment="1">
      <alignment horizontal="left" vertical="center" wrapText="1"/>
    </xf>
    <xf numFmtId="0" fontId="18" fillId="7" borderId="17" xfId="0" applyFont="1" applyFill="1" applyBorder="1" applyAlignment="1">
      <alignment horizontal="left" vertical="center" wrapText="1"/>
    </xf>
    <xf numFmtId="0" fontId="18" fillId="7" borderId="0" xfId="0" applyFont="1" applyFill="1" applyBorder="1" applyAlignment="1">
      <alignment horizontal="left" vertical="center"/>
    </xf>
    <xf numFmtId="0" fontId="18" fillId="7" borderId="17" xfId="0" applyFont="1" applyFill="1" applyBorder="1" applyAlignment="1">
      <alignment horizontal="left" vertical="center"/>
    </xf>
    <xf numFmtId="0" fontId="18" fillId="7" borderId="18" xfId="0" applyFont="1" applyFill="1" applyBorder="1" applyAlignment="1">
      <alignment horizontal="left" vertical="center" wrapText="1"/>
    </xf>
    <xf numFmtId="0" fontId="18" fillId="7" borderId="19"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8" fillId="7" borderId="16" xfId="0" applyFont="1" applyFill="1" applyBorder="1" applyAlignment="1">
      <alignment horizontal="left" vertical="top" wrapText="1"/>
    </xf>
    <xf numFmtId="0" fontId="18" fillId="7" borderId="0" xfId="0" applyFont="1" applyFill="1" applyBorder="1" applyAlignment="1">
      <alignment horizontal="left" vertical="top" wrapText="1"/>
    </xf>
    <xf numFmtId="0" fontId="18" fillId="7" borderId="17" xfId="0" applyFont="1" applyFill="1" applyBorder="1" applyAlignment="1">
      <alignment horizontal="left" vertical="top" wrapText="1"/>
    </xf>
    <xf numFmtId="0" fontId="29" fillId="7" borderId="2" xfId="10" applyFill="1" applyBorder="1" applyAlignment="1">
      <alignment horizontal="center" vertical="center"/>
    </xf>
    <xf numFmtId="0" fontId="29" fillId="7" borderId="5" xfId="10" applyFill="1" applyBorder="1" applyAlignment="1">
      <alignment horizontal="center" vertical="center"/>
    </xf>
    <xf numFmtId="0" fontId="29" fillId="7" borderId="3" xfId="10" applyFill="1" applyBorder="1" applyAlignment="1">
      <alignment horizontal="center" vertical="center"/>
    </xf>
  </cellXfs>
  <cellStyles count="38">
    <cellStyle name="Hipervínculo" xfId="1" builtinId="8"/>
    <cellStyle name="Hipervínculo 2" xfId="10"/>
    <cellStyle name="Millares" xfId="6" builtinId="3"/>
    <cellStyle name="Millares 2" xfId="27"/>
    <cellStyle name="Millares 3" xfId="21"/>
    <cellStyle name="Millares 4" xfId="33"/>
    <cellStyle name="Millares 5" xfId="15"/>
    <cellStyle name="Normal" xfId="0" builtinId="0"/>
    <cellStyle name="Normal 2" xfId="2"/>
    <cellStyle name="Normal 2 2" xfId="5"/>
    <cellStyle name="Normal 2 2 2" xfId="26"/>
    <cellStyle name="Normal 2 2 3" xfId="20"/>
    <cellStyle name="Normal 2 2 4" xfId="32"/>
    <cellStyle name="Normal 2 2 5" xfId="14"/>
    <cellStyle name="Normal 2 2 6" xfId="36"/>
    <cellStyle name="Normal 2 3" xfId="23"/>
    <cellStyle name="Normal 2 4" xfId="17"/>
    <cellStyle name="Normal 2 5" xfId="29"/>
    <cellStyle name="Normal 2 6" xfId="11"/>
    <cellStyle name="Normal 2 7" xfId="34"/>
    <cellStyle name="Normal 3" xfId="7"/>
    <cellStyle name="Normal 3 2" xfId="22"/>
    <cellStyle name="Normal 3 3" xfId="16"/>
    <cellStyle name="Normal 3 4" xfId="37"/>
    <cellStyle name="Normal 4" xfId="8"/>
    <cellStyle name="Normal 4 2" xfId="28"/>
    <cellStyle name="Normal 5" xfId="9"/>
    <cellStyle name="Porcentaje" xfId="4" builtinId="5"/>
    <cellStyle name="Porcentaje 2" xfId="3"/>
    <cellStyle name="Porcentaje 2 2" xfId="24"/>
    <cellStyle name="Porcentaje 2 3" xfId="18"/>
    <cellStyle name="Porcentaje 2 4" xfId="30"/>
    <cellStyle name="Porcentaje 2 5" xfId="12"/>
    <cellStyle name="Porcentaje 2 6" xfId="35"/>
    <cellStyle name="Porcentaje 3" xfId="25"/>
    <cellStyle name="Porcentaje 4" xfId="19"/>
    <cellStyle name="Porcentaje 5" xfId="31"/>
    <cellStyle name="Porcentaje 6"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biblioteca.mds.gov.py:8080/handle/123456789/1616" TargetMode="External"/><Relationship Id="rId117" Type="http://schemas.openxmlformats.org/officeDocument/2006/relationships/hyperlink" Target="http://biblioteca.mds.gov.py:8080/handle/123456789/1552" TargetMode="External"/><Relationship Id="rId21" Type="http://schemas.openxmlformats.org/officeDocument/2006/relationships/hyperlink" Target="http://biblioteca.mds.gov.py:8080/handle/123456789/103" TargetMode="External"/><Relationship Id="rId42" Type="http://schemas.openxmlformats.org/officeDocument/2006/relationships/hyperlink" Target="https://www.mds.gov.py/index.php/institucional/transparencia/ley-5189" TargetMode="External"/><Relationship Id="rId47" Type="http://schemas.openxmlformats.org/officeDocument/2006/relationships/hyperlink" Target="https://www.contrataciones.gov.py/licitaciones/adjudicacion/contrato/410036-felix-cever-rivaldi-diaz-2.html" TargetMode="External"/><Relationship Id="rId63" Type="http://schemas.openxmlformats.org/officeDocument/2006/relationships/hyperlink" Target="https://www.contrataciones.gov.py/buscador/general.html?filtro=442483&amp;page=" TargetMode="External"/><Relationship Id="rId68" Type="http://schemas.openxmlformats.org/officeDocument/2006/relationships/hyperlink" Target="https://www.contrataciones.gov.py/buscador/general.html?filtro=450421&amp;page=" TargetMode="External"/><Relationship Id="rId84" Type="http://schemas.openxmlformats.org/officeDocument/2006/relationships/hyperlink" Target="https://www.contrataciones.gov.py/buscador/general.html?filtro=458383+&amp;page=" TargetMode="External"/><Relationship Id="rId89" Type="http://schemas.openxmlformats.org/officeDocument/2006/relationships/hyperlink" Target="https://www.contrataciones.gov.py/buscador/general.html?filtro=442601&amp;page=" TargetMode="External"/><Relationship Id="rId112" Type="http://schemas.openxmlformats.org/officeDocument/2006/relationships/hyperlink" Target="http://biblioteca.mds.gov.py:8080/handle/123456789/1566" TargetMode="External"/><Relationship Id="rId133" Type="http://schemas.openxmlformats.org/officeDocument/2006/relationships/hyperlink" Target="http://biblioteca.mds.gov.py:8080/handle/123456789/1559" TargetMode="External"/><Relationship Id="rId138" Type="http://schemas.openxmlformats.org/officeDocument/2006/relationships/hyperlink" Target="http://biblioteca.mds.gov.py:8080/handle/123456789/1588" TargetMode="External"/><Relationship Id="rId154" Type="http://schemas.openxmlformats.org/officeDocument/2006/relationships/hyperlink" Target="http://biblioteca.mds.gov.py:8080/handle/123456789/1672" TargetMode="External"/><Relationship Id="rId159" Type="http://schemas.openxmlformats.org/officeDocument/2006/relationships/hyperlink" Target="http://biblioteca.mds.gov.py:8080/handle/123456789/1667" TargetMode="External"/><Relationship Id="rId175" Type="http://schemas.openxmlformats.org/officeDocument/2006/relationships/hyperlink" Target="http://biblioteca.mds.gov.py:8080/handle/123456789/1702" TargetMode="External"/><Relationship Id="rId170" Type="http://schemas.openxmlformats.org/officeDocument/2006/relationships/hyperlink" Target="https://denuncias.gov.py/portal-publico" TargetMode="External"/><Relationship Id="rId16" Type="http://schemas.openxmlformats.org/officeDocument/2006/relationships/hyperlink" Target="https://www.facebook.com/MDSParaguay?mibextid=D4KYlr" TargetMode="External"/><Relationship Id="rId107" Type="http://schemas.openxmlformats.org/officeDocument/2006/relationships/hyperlink" Target="http://biblioteca.mds.gov.py:8080/handle/123456789/1491" TargetMode="External"/><Relationship Id="rId11" Type="http://schemas.openxmlformats.org/officeDocument/2006/relationships/hyperlink" Target="https://informacionpublica.paraguay.gov.py/portal/" TargetMode="External"/><Relationship Id="rId32" Type="http://schemas.openxmlformats.org/officeDocument/2006/relationships/hyperlink" Target="http://biblioteca.mds.gov.py:8080/handle/123456789/1619" TargetMode="External"/><Relationship Id="rId37" Type="http://schemas.openxmlformats.org/officeDocument/2006/relationships/hyperlink" Target="http://biblioteca.mds.gov.py:8080/handle/123456789/1634" TargetMode="External"/><Relationship Id="rId53" Type="http://schemas.openxmlformats.org/officeDocument/2006/relationships/hyperlink" Target="https://www.contrataciones.gov.py/buscador/general.html?filtro=442580&amp;page=" TargetMode="External"/><Relationship Id="rId58" Type="http://schemas.openxmlformats.org/officeDocument/2006/relationships/hyperlink" Target="https://www.contrataciones.gov.py/buscador/general.html?filtro=442571&amp;page=" TargetMode="External"/><Relationship Id="rId74" Type="http://schemas.openxmlformats.org/officeDocument/2006/relationships/hyperlink" Target="https://www.contrataciones.gov.py/buscador/general.html?filtro=450421&amp;page=" TargetMode="External"/><Relationship Id="rId79" Type="http://schemas.openxmlformats.org/officeDocument/2006/relationships/hyperlink" Target="https://www.contrataciones.gov.py/buscador/general.html?filtro=449915&amp;page=" TargetMode="External"/><Relationship Id="rId102" Type="http://schemas.openxmlformats.org/officeDocument/2006/relationships/hyperlink" Target="http://biblioteca.mds.gov.py:8080/handle/123456789/1488" TargetMode="External"/><Relationship Id="rId123" Type="http://schemas.openxmlformats.org/officeDocument/2006/relationships/hyperlink" Target="http://biblioteca.mds.gov.py:8080/handle/123456789/1583" TargetMode="External"/><Relationship Id="rId128" Type="http://schemas.openxmlformats.org/officeDocument/2006/relationships/hyperlink" Target="http://biblioteca.mds.gov.py:8080/handle/123456789/1565" TargetMode="External"/><Relationship Id="rId144" Type="http://schemas.openxmlformats.org/officeDocument/2006/relationships/hyperlink" Target="http://biblioteca.mds.gov.py:8080/handle/123456789/1694" TargetMode="External"/><Relationship Id="rId149" Type="http://schemas.openxmlformats.org/officeDocument/2006/relationships/hyperlink" Target="http://biblioteca.mds.gov.py:8080/handle/123456789/1689" TargetMode="External"/><Relationship Id="rId5" Type="http://schemas.openxmlformats.org/officeDocument/2006/relationships/hyperlink" Target="https://www.mds.gov.py/application/files/2117/0973/0756/207_-_24_SE_APRUEBA_EL_PLAN_DE_RENDICION_DE_CUENTAS_AL_CIUDADANO_PARA_EL_EJERCICIO_FISCAL_2024_DEL_MDS.pdf" TargetMode="External"/><Relationship Id="rId90" Type="http://schemas.openxmlformats.org/officeDocument/2006/relationships/hyperlink" Target="https://www.contrataciones.gov.py/buscador/general.html?filtro=453985&amp;page=" TargetMode="External"/><Relationship Id="rId95" Type="http://schemas.openxmlformats.org/officeDocument/2006/relationships/hyperlink" Target="https://www.instagram.com/s/aGlnaGxpZ2h0OjE3OTEyMjk0MTQxOTIwMzU2?story_media_id=3521553055952941486_8544387402&amp;igsh=MWQxYng0N205bmNvZA==" TargetMode="External"/><Relationship Id="rId160" Type="http://schemas.openxmlformats.org/officeDocument/2006/relationships/hyperlink" Target="http://biblioteca.mds.gov.py:8080/handle/123456789/1666" TargetMode="External"/><Relationship Id="rId165" Type="http://schemas.openxmlformats.org/officeDocument/2006/relationships/hyperlink" Target="https://denuncias.gov.py/portal-publico" TargetMode="External"/><Relationship Id="rId181" Type="http://schemas.openxmlformats.org/officeDocument/2006/relationships/hyperlink" Target="https://denuncias.gov.py/portal-publico" TargetMode="External"/><Relationship Id="rId186" Type="http://schemas.openxmlformats.org/officeDocument/2006/relationships/hyperlink" Target="https://www.mds.gov.py/index.php/institucional/transparencia/ley-n-52822014-de-acceso-la-informacion-publica" TargetMode="External"/><Relationship Id="rId22" Type="http://schemas.openxmlformats.org/officeDocument/2006/relationships/hyperlink" Target="http://biblioteca.mds.gov.py:8080/handle/123456789/47" TargetMode="External"/><Relationship Id="rId27" Type="http://schemas.openxmlformats.org/officeDocument/2006/relationships/hyperlink" Target="http://biblioteca.mds.gov.py:8080/handle/123456789/1615" TargetMode="External"/><Relationship Id="rId43" Type="http://schemas.openxmlformats.org/officeDocument/2006/relationships/hyperlink" Target="https://www.mds.gov.py/application/files/4317/3618/8212/1833_-_24_SE_CONFORMA_COMITE_DE_RENDICION_DE_CUENTAS_AL_CIUDADANO_Y_SE_ABROGA_LAS_RES._238-2023_Y_135-2024.pdf" TargetMode="External"/><Relationship Id="rId48" Type="http://schemas.openxmlformats.org/officeDocument/2006/relationships/hyperlink" Target="https://www.contrataciones.gov.py/licitaciones/adjudicacion/418159-seguro-medico-funcionarios-planta-oficina-regional-cnel-oviedo-ministerio-desarrollo-1/resumen-adjudicacion.html" TargetMode="External"/><Relationship Id="rId64" Type="http://schemas.openxmlformats.org/officeDocument/2006/relationships/hyperlink" Target="https://www.contrataciones.gov.py/buscador/general.html?filtro=442483&amp;page=" TargetMode="External"/><Relationship Id="rId69" Type="http://schemas.openxmlformats.org/officeDocument/2006/relationships/hyperlink" Target="https://www.contrataciones.gov.py/buscador/general.html?filtro=450421&amp;page=" TargetMode="External"/><Relationship Id="rId113" Type="http://schemas.openxmlformats.org/officeDocument/2006/relationships/hyperlink" Target="http://biblioteca.mds.gov.py:8080/handle/123456789/1561" TargetMode="External"/><Relationship Id="rId118" Type="http://schemas.openxmlformats.org/officeDocument/2006/relationships/hyperlink" Target="http://biblioteca.mds.gov.py:8080/handle/123456789/1551" TargetMode="External"/><Relationship Id="rId134" Type="http://schemas.openxmlformats.org/officeDocument/2006/relationships/hyperlink" Target="http://biblioteca.mds.gov.py:8080/handle/123456789/1557" TargetMode="External"/><Relationship Id="rId139" Type="http://schemas.openxmlformats.org/officeDocument/2006/relationships/hyperlink" Target="http://biblioteca.mds.gov.py:8080/handle/123456789/1589" TargetMode="External"/><Relationship Id="rId80" Type="http://schemas.openxmlformats.org/officeDocument/2006/relationships/hyperlink" Target="https://www.contrataciones.gov.py/buscador/general.html?filtro=442565&amp;page=" TargetMode="External"/><Relationship Id="rId85" Type="http://schemas.openxmlformats.org/officeDocument/2006/relationships/hyperlink" Target="https://www.contrataciones.gov.py/buscador/general.html?filtro=452608&amp;page=" TargetMode="External"/><Relationship Id="rId150" Type="http://schemas.openxmlformats.org/officeDocument/2006/relationships/hyperlink" Target="http://biblioteca.mds.gov.py:8080/handle/123456789/1677" TargetMode="External"/><Relationship Id="rId155" Type="http://schemas.openxmlformats.org/officeDocument/2006/relationships/hyperlink" Target="http://biblioteca.mds.gov.py:8080/handle/123456789/1671" TargetMode="External"/><Relationship Id="rId171" Type="http://schemas.openxmlformats.org/officeDocument/2006/relationships/hyperlink" Target="https://denuncias.gov.py/portal-publico" TargetMode="External"/><Relationship Id="rId176" Type="http://schemas.openxmlformats.org/officeDocument/2006/relationships/hyperlink" Target="http://biblioteca.mds.gov.py:8080/handle/123456789/1701" TargetMode="External"/><Relationship Id="rId12" Type="http://schemas.openxmlformats.org/officeDocument/2006/relationships/hyperlink" Target="mailto:transparencia@mds.gov.py" TargetMode="External"/><Relationship Id="rId17" Type="http://schemas.openxmlformats.org/officeDocument/2006/relationships/hyperlink" Target="https://twitter.com/MDSParaguay?ref_src=twsrc%5Egoogle%7Ctwcamp%5Eserp%7Ctwgr%5Eauthor" TargetMode="External"/><Relationship Id="rId33" Type="http://schemas.openxmlformats.org/officeDocument/2006/relationships/hyperlink" Target="http://biblioteca.mds.gov.py:8080/handle/123456789/1618" TargetMode="External"/><Relationship Id="rId38" Type="http://schemas.openxmlformats.org/officeDocument/2006/relationships/hyperlink" Target="http://biblioteca.mds.gov.py:8080/handle/123456789/1633" TargetMode="External"/><Relationship Id="rId59" Type="http://schemas.openxmlformats.org/officeDocument/2006/relationships/hyperlink" Target="https://www.contrataciones.gov.py/buscador/general.html?filtro=442592&amp;page=" TargetMode="External"/><Relationship Id="rId103" Type="http://schemas.openxmlformats.org/officeDocument/2006/relationships/hyperlink" Target="http://biblioteca.mds.gov.py:8080/handle/123456789/1487" TargetMode="External"/><Relationship Id="rId108" Type="http://schemas.openxmlformats.org/officeDocument/2006/relationships/hyperlink" Target="http://biblioteca.mds.gov.py:8080/handle/123456789/1490" TargetMode="External"/><Relationship Id="rId124" Type="http://schemas.openxmlformats.org/officeDocument/2006/relationships/hyperlink" Target="http://biblioteca.mds.gov.py:8080/handle/123456789/1584" TargetMode="External"/><Relationship Id="rId129" Type="http://schemas.openxmlformats.org/officeDocument/2006/relationships/hyperlink" Target="http://biblioteca.mds.gov.py:8080/handle/123456789/1564" TargetMode="External"/><Relationship Id="rId54" Type="http://schemas.openxmlformats.org/officeDocument/2006/relationships/hyperlink" Target="https://www.contrataciones.gov.py/buscador/general.html?filtro=442598&amp;page=" TargetMode="External"/><Relationship Id="rId70" Type="http://schemas.openxmlformats.org/officeDocument/2006/relationships/hyperlink" Target="https://www.contrataciones.gov.py/buscador/general.html?filtro=450421&amp;page=" TargetMode="External"/><Relationship Id="rId75" Type="http://schemas.openxmlformats.org/officeDocument/2006/relationships/hyperlink" Target="https://www.contrataciones.gov.py/licitaciones/adjudicacion/1ef4e887-2d81-67a8-b9d9-fda3eba878d3/resumen-adjudicacion.html" TargetMode="External"/><Relationship Id="rId91" Type="http://schemas.openxmlformats.org/officeDocument/2006/relationships/hyperlink" Target="https://www.contrataciones.gov.py/buscador/general.html?filtro=454910&amp;page=" TargetMode="External"/><Relationship Id="rId96" Type="http://schemas.openxmlformats.org/officeDocument/2006/relationships/hyperlink" Target="https://www.mds.gov.py/index.php/noticias/mds-realizo-taller-de-induccion-sobre-integrity-app" TargetMode="External"/><Relationship Id="rId140" Type="http://schemas.openxmlformats.org/officeDocument/2006/relationships/hyperlink" Target="http://biblioteca.mds.gov.py:8080/handle/123456789/1586" TargetMode="External"/><Relationship Id="rId145" Type="http://schemas.openxmlformats.org/officeDocument/2006/relationships/hyperlink" Target="http://biblioteca.mds.gov.py:8080/handle/123456789/1693" TargetMode="External"/><Relationship Id="rId161" Type="http://schemas.openxmlformats.org/officeDocument/2006/relationships/hyperlink" Target="http://biblioteca.mds.gov.py:8080/handle/123456789/1665" TargetMode="External"/><Relationship Id="rId166" Type="http://schemas.openxmlformats.org/officeDocument/2006/relationships/hyperlink" Target="https://denuncias.gov.py/portal-publico" TargetMode="External"/><Relationship Id="rId182" Type="http://schemas.openxmlformats.org/officeDocument/2006/relationships/hyperlink" Target="https://denuncias.gov.py/portal-publico" TargetMode="External"/><Relationship Id="rId187" Type="http://schemas.openxmlformats.org/officeDocument/2006/relationships/printerSettings" Target="../printerSettings/printerSettings1.bin"/><Relationship Id="rId1" Type="http://schemas.openxmlformats.org/officeDocument/2006/relationships/hyperlink" Target="https://www.mds.gov.py/index.php/institucional/mision-y-vision" TargetMode="External"/><Relationship Id="rId6" Type="http://schemas.openxmlformats.org/officeDocument/2006/relationships/hyperlink" Target="https://www.mds.gov.py/application/files/6116/7464/9628/PEI_MDS_2019-2024.pdf" TargetMode="External"/><Relationship Id="rId23" Type="http://schemas.openxmlformats.org/officeDocument/2006/relationships/hyperlink" Target="http://biblioteca.mds.gov.py:8080/handle/123456789/98" TargetMode="External"/><Relationship Id="rId28" Type="http://schemas.openxmlformats.org/officeDocument/2006/relationships/hyperlink" Target="http://biblioteca.mds.gov.py:8080/handle/123456789/1614" TargetMode="External"/><Relationship Id="rId49" Type="http://schemas.openxmlformats.org/officeDocument/2006/relationships/hyperlink" Target="https://www.contrataciones.gov.py/licitaciones/adjudicacion/contrato/409942-perseverando-sociedad-anonima-2.html" TargetMode="External"/><Relationship Id="rId114" Type="http://schemas.openxmlformats.org/officeDocument/2006/relationships/hyperlink" Target="http://biblioteca.mds.gov.py:8080/handle/123456789/1558" TargetMode="External"/><Relationship Id="rId119" Type="http://schemas.openxmlformats.org/officeDocument/2006/relationships/hyperlink" Target="http://biblioteca.mds.gov.py:8080/handle/123456789/1550" TargetMode="External"/><Relationship Id="rId44" Type="http://schemas.openxmlformats.org/officeDocument/2006/relationships/hyperlink" Target="https://www.sfp.gov.py/vchgo/index.php/noticias-2-4/monitoreo-de-la-ley-518914" TargetMode="External"/><Relationship Id="rId60" Type="http://schemas.openxmlformats.org/officeDocument/2006/relationships/hyperlink" Target="https://www.contrataciones.gov.py/licitaciones/adjudicacion/contrato/modificacion/432998-yolanda-maria-jose-zaracho-ovelar-2-renovacion.html" TargetMode="External"/><Relationship Id="rId65" Type="http://schemas.openxmlformats.org/officeDocument/2006/relationships/hyperlink" Target="https://www.contrataciones.gov.py/buscador/general.html?filtro=442483&amp;page=" TargetMode="External"/><Relationship Id="rId81" Type="http://schemas.openxmlformats.org/officeDocument/2006/relationships/hyperlink" Target="https://www.contrataciones.gov.py/buscador/general.html?filtro=442588&amp;page=" TargetMode="External"/><Relationship Id="rId86" Type="http://schemas.openxmlformats.org/officeDocument/2006/relationships/hyperlink" Target="https://www.contrataciones.gov.py/buscador/general.html?filtro=442821&amp;page=" TargetMode="External"/><Relationship Id="rId130" Type="http://schemas.openxmlformats.org/officeDocument/2006/relationships/hyperlink" Target="http://biblioteca.mds.gov.py:8080/handle/123456789/1563" TargetMode="External"/><Relationship Id="rId135" Type="http://schemas.openxmlformats.org/officeDocument/2006/relationships/hyperlink" Target="http://biblioteca.mds.gov.py:8080/handle/123456789/1556" TargetMode="External"/><Relationship Id="rId151" Type="http://schemas.openxmlformats.org/officeDocument/2006/relationships/hyperlink" Target="http://biblioteca.mds.gov.py:8080/handle/123456789/1676" TargetMode="External"/><Relationship Id="rId156" Type="http://schemas.openxmlformats.org/officeDocument/2006/relationships/hyperlink" Target="http://biblioteca.mds.gov.py:8080/handle/123456789/1670" TargetMode="External"/><Relationship Id="rId177" Type="http://schemas.openxmlformats.org/officeDocument/2006/relationships/hyperlink" Target="http://biblioteca.mds.gov.py:8080/handle/123456789/1700" TargetMode="External"/><Relationship Id="rId172" Type="http://schemas.openxmlformats.org/officeDocument/2006/relationships/hyperlink" Target="https://denuncias.gov.py/portal-publico" TargetMode="External"/><Relationship Id="rId13" Type="http://schemas.openxmlformats.org/officeDocument/2006/relationships/hyperlink" Target="https://www.mds.gov.py/index.php/contacto" TargetMode="External"/><Relationship Id="rId18" Type="http://schemas.openxmlformats.org/officeDocument/2006/relationships/hyperlink" Target="http://biblioteca.mds.gov.py:8080/handle/123456789/1519" TargetMode="External"/><Relationship Id="rId39" Type="http://schemas.openxmlformats.org/officeDocument/2006/relationships/hyperlink" Target="http://biblioteca.mds.gov.py:8080/handle/123456789/1632" TargetMode="External"/><Relationship Id="rId109" Type="http://schemas.openxmlformats.org/officeDocument/2006/relationships/hyperlink" Target="http://biblioteca.mds.gov.py:8080/handle/123456789/1486" TargetMode="External"/><Relationship Id="rId34" Type="http://schemas.openxmlformats.org/officeDocument/2006/relationships/hyperlink" Target="http://biblioteca.mds.gov.py:8080/handle/123456789/1637" TargetMode="External"/><Relationship Id="rId50" Type="http://schemas.openxmlformats.org/officeDocument/2006/relationships/hyperlink" Target="https://www.contrataciones.gov.py/buscador/general.html?filtro=442812&amp;page=" TargetMode="External"/><Relationship Id="rId55" Type="http://schemas.openxmlformats.org/officeDocument/2006/relationships/hyperlink" Target="https://www.contrataciones.gov.py/licitaciones/adjudicacion/contrato/431521-perseverando-sociedad-anonima-2.html" TargetMode="External"/><Relationship Id="rId76" Type="http://schemas.openxmlformats.org/officeDocument/2006/relationships/hyperlink" Target="https://www.contrataciones.gov.py/licitaciones/adjudicacion/1ef5be03-a7b5-6180-b575-d5902d1f2f7b/resumen-adjudicacion.html" TargetMode="External"/><Relationship Id="rId97" Type="http://schemas.openxmlformats.org/officeDocument/2006/relationships/hyperlink" Target="https://www.mds.gov.py/index.php/noticias/funcionarios-se-capacitaron-para-fortalecer-integridad-en-el-servicio-publico" TargetMode="External"/><Relationship Id="rId104" Type="http://schemas.openxmlformats.org/officeDocument/2006/relationships/hyperlink" Target="http://biblioteca.mds.gov.py:8080/handle/123456789/1495" TargetMode="External"/><Relationship Id="rId120" Type="http://schemas.openxmlformats.org/officeDocument/2006/relationships/hyperlink" Target="http://biblioteca.mds.gov.py:8080/handle/123456789/1579" TargetMode="External"/><Relationship Id="rId125" Type="http://schemas.openxmlformats.org/officeDocument/2006/relationships/hyperlink" Target="http://biblioteca.mds.gov.py:8080/handle/123456789/1585" TargetMode="External"/><Relationship Id="rId141" Type="http://schemas.openxmlformats.org/officeDocument/2006/relationships/hyperlink" Target="http://biblioteca.mds.gov.py:8080/handle/123456789/1518" TargetMode="External"/><Relationship Id="rId146" Type="http://schemas.openxmlformats.org/officeDocument/2006/relationships/hyperlink" Target="http://biblioteca.mds.gov.py:8080/handle/123456789/1692" TargetMode="External"/><Relationship Id="rId167" Type="http://schemas.openxmlformats.org/officeDocument/2006/relationships/hyperlink" Target="https://denuncias.gov.py/portal-publico" TargetMode="External"/><Relationship Id="rId7" Type="http://schemas.openxmlformats.org/officeDocument/2006/relationships/hyperlink" Target="https://encuestas.mds.gov.py/encuesta_satisfaccionadd.php" TargetMode="External"/><Relationship Id="rId71" Type="http://schemas.openxmlformats.org/officeDocument/2006/relationships/hyperlink" Target="https://www.contrataciones.gov.py/buscador/general.html?filtro=450421&amp;page=" TargetMode="External"/><Relationship Id="rId92" Type="http://schemas.openxmlformats.org/officeDocument/2006/relationships/hyperlink" Target="https://www.contrataciones.gov.py/buscador/general.html?filtro=456485&amp;page=" TargetMode="External"/><Relationship Id="rId162" Type="http://schemas.openxmlformats.org/officeDocument/2006/relationships/hyperlink" Target="http://biblioteca.mds.gov.py:8080/handle/123456789/1664" TargetMode="External"/><Relationship Id="rId183" Type="http://schemas.openxmlformats.org/officeDocument/2006/relationships/hyperlink" Target="https://denuncias.gov.py/portal-publico" TargetMode="External"/><Relationship Id="rId2" Type="http://schemas.openxmlformats.org/officeDocument/2006/relationships/hyperlink" Target="https://www.youtube.com/watch?v=0wACHBTbW6M&amp;list=PLDTCa0DGdBsCPc2fyYsIEw6e6Hl-bDJYc" TargetMode="External"/><Relationship Id="rId29" Type="http://schemas.openxmlformats.org/officeDocument/2006/relationships/hyperlink" Target="https://hambrecero.gobiernodelparaguay.gov.py/normativas-detalles/" TargetMode="External"/><Relationship Id="rId24" Type="http://schemas.openxmlformats.org/officeDocument/2006/relationships/hyperlink" Target="http://biblioteca.mds.gov.py:8080/handle/123456789/98" TargetMode="External"/><Relationship Id="rId40" Type="http://schemas.openxmlformats.org/officeDocument/2006/relationships/hyperlink" Target="http://biblioteca.mds.gov.py:8080/handle/123456789/1631" TargetMode="External"/><Relationship Id="rId45" Type="http://schemas.openxmlformats.org/officeDocument/2006/relationships/hyperlink" Target="https://transparencia.senac.gov.py/portal/historial-cumplimiento" TargetMode="External"/><Relationship Id="rId66" Type="http://schemas.openxmlformats.org/officeDocument/2006/relationships/hyperlink" Target="https://www.contrataciones.gov.py/buscador/general.html?filtro=442814&amp;page=" TargetMode="External"/><Relationship Id="rId87" Type="http://schemas.openxmlformats.org/officeDocument/2006/relationships/hyperlink" Target="https://www.contrataciones.gov.py/buscador/general.html?filtro=455298&amp;page=" TargetMode="External"/><Relationship Id="rId110" Type="http://schemas.openxmlformats.org/officeDocument/2006/relationships/hyperlink" Target="http://biblioteca.mds.gov.py:8080/handle/123456789/1485" TargetMode="External"/><Relationship Id="rId115" Type="http://schemas.openxmlformats.org/officeDocument/2006/relationships/hyperlink" Target="http://biblioteca.mds.gov.py:8080/handle/123456789/1554" TargetMode="External"/><Relationship Id="rId131" Type="http://schemas.openxmlformats.org/officeDocument/2006/relationships/hyperlink" Target="http://biblioteca.mds.gov.py:8080/handle/123456789/1562" TargetMode="External"/><Relationship Id="rId136" Type="http://schemas.openxmlformats.org/officeDocument/2006/relationships/hyperlink" Target="http://biblioteca.mds.gov.py:8080/handle/123456789/1555" TargetMode="External"/><Relationship Id="rId157" Type="http://schemas.openxmlformats.org/officeDocument/2006/relationships/hyperlink" Target="http://biblioteca.mds.gov.py:8080/handle/123456789/1669" TargetMode="External"/><Relationship Id="rId178" Type="http://schemas.openxmlformats.org/officeDocument/2006/relationships/hyperlink" Target="http://biblioteca.mds.gov.py:8080/handle/123456789/1699" TargetMode="External"/><Relationship Id="rId61" Type="http://schemas.openxmlformats.org/officeDocument/2006/relationships/hyperlink" Target="https://www.contrataciones.gov.py/licitaciones/adjudicacion/contrato/modificacion/416336-terraforte-s-a-2-renovacion.html" TargetMode="External"/><Relationship Id="rId82" Type="http://schemas.openxmlformats.org/officeDocument/2006/relationships/hyperlink" Target="https://www.contrataciones.gov.py/licitaciones/adjudicacion/1ef96f79-d77e-640e-a723-dff4bf89715b/resumen-adjudicacion.html" TargetMode="External"/><Relationship Id="rId152" Type="http://schemas.openxmlformats.org/officeDocument/2006/relationships/hyperlink" Target="http://biblioteca.mds.gov.py:8080/handle/123456789/1675" TargetMode="External"/><Relationship Id="rId173" Type="http://schemas.openxmlformats.org/officeDocument/2006/relationships/hyperlink" Target="https://denuncias.gov.py/portal-publico" TargetMode="External"/><Relationship Id="rId19" Type="http://schemas.openxmlformats.org/officeDocument/2006/relationships/hyperlink" Target="http://biblioteca.mds.gov.py:8080/handle/123456789/101" TargetMode="External"/><Relationship Id="rId14" Type="http://schemas.openxmlformats.org/officeDocument/2006/relationships/hyperlink" Target="https://denuncias.gov.py/portal-publico" TargetMode="External"/><Relationship Id="rId30" Type="http://schemas.openxmlformats.org/officeDocument/2006/relationships/hyperlink" Target="https://datos-rendicion.contraloria.gov.py/datos-abiertos/" TargetMode="External"/><Relationship Id="rId35" Type="http://schemas.openxmlformats.org/officeDocument/2006/relationships/hyperlink" Target="http://biblioteca.mds.gov.py:8080/handle/123456789/1636" TargetMode="External"/><Relationship Id="rId56" Type="http://schemas.openxmlformats.org/officeDocument/2006/relationships/hyperlink" Target="https://www.contrataciones.gov.py/licitaciones/adjudicacion/contrato/431677-perseverando-sociedad-anonima-2.html" TargetMode="External"/><Relationship Id="rId77" Type="http://schemas.openxmlformats.org/officeDocument/2006/relationships/hyperlink" Target="https://www.contrataciones.gov.py/licitaciones/adjudicacion/1ef69ef1-4ce9-67fe-962d-9d3fb97e8a64/resumen-adjudicacion.html" TargetMode="External"/><Relationship Id="rId100" Type="http://schemas.openxmlformats.org/officeDocument/2006/relationships/hyperlink" Target="http://biblioteca.mds.gov.py:8080/handle/123456789/1492" TargetMode="External"/><Relationship Id="rId105" Type="http://schemas.openxmlformats.org/officeDocument/2006/relationships/hyperlink" Target="http://biblioteca.mds.gov.py:8080/handle/123456789/1494" TargetMode="External"/><Relationship Id="rId126" Type="http://schemas.openxmlformats.org/officeDocument/2006/relationships/hyperlink" Target="http://biblioteca.mds.gov.py:8080/handle/123456789/1587" TargetMode="External"/><Relationship Id="rId147" Type="http://schemas.openxmlformats.org/officeDocument/2006/relationships/hyperlink" Target="http://biblioteca.mds.gov.py:8080/handle/123456789/1691" TargetMode="External"/><Relationship Id="rId168" Type="http://schemas.openxmlformats.org/officeDocument/2006/relationships/hyperlink" Target="https://denuncias.gov.py/portal-publico" TargetMode="External"/><Relationship Id="rId8" Type="http://schemas.openxmlformats.org/officeDocument/2006/relationships/hyperlink" Target="mailto:atencionciudadana@mds.gov.py" TargetMode="External"/><Relationship Id="rId51" Type="http://schemas.openxmlformats.org/officeDocument/2006/relationships/hyperlink" Target="https://www.contrataciones.gov.py/buscador/general.html?filtro=433968&amp;page=" TargetMode="External"/><Relationship Id="rId72" Type="http://schemas.openxmlformats.org/officeDocument/2006/relationships/hyperlink" Target="https://www.contrataciones.gov.py/buscador/general.html?filtro=450421&amp;page=" TargetMode="External"/><Relationship Id="rId93" Type="http://schemas.openxmlformats.org/officeDocument/2006/relationships/hyperlink" Target="https://www.contrataciones.gov.py/licitaciones/adjudicacion/1efa80c5-1d87-6b96-a238-973b4cd6cf46/resumen-adjudicacion.html" TargetMode="External"/><Relationship Id="rId98" Type="http://schemas.openxmlformats.org/officeDocument/2006/relationships/hyperlink" Target="http://biblioteca.mds.gov.py:8080/handle/123456789/1497" TargetMode="External"/><Relationship Id="rId121" Type="http://schemas.openxmlformats.org/officeDocument/2006/relationships/hyperlink" Target="http://biblioteca.mds.gov.py:8080/handle/123456789/1580" TargetMode="External"/><Relationship Id="rId142" Type="http://schemas.openxmlformats.org/officeDocument/2006/relationships/hyperlink" Target="http://biblioteca.mds.gov.py:8080/handle/123456789/1696" TargetMode="External"/><Relationship Id="rId163" Type="http://schemas.openxmlformats.org/officeDocument/2006/relationships/hyperlink" Target="https://denuncias.gov.py/portal-publico" TargetMode="External"/><Relationship Id="rId184" Type="http://schemas.openxmlformats.org/officeDocument/2006/relationships/hyperlink" Target="https://denuncias.gov.py/portal-publico" TargetMode="External"/><Relationship Id="rId3" Type="http://schemas.openxmlformats.org/officeDocument/2006/relationships/hyperlink" Target="http://biblioteca.mds.gov.py:8080/handle/123456789/231" TargetMode="External"/><Relationship Id="rId25" Type="http://schemas.openxmlformats.org/officeDocument/2006/relationships/hyperlink" Target="http://biblioteca.mds.gov.py:8080/handle/123456789/1617" TargetMode="External"/><Relationship Id="rId46" Type="http://schemas.openxmlformats.org/officeDocument/2006/relationships/hyperlink" Target="https://informacionpublica.paraguay.gov.py/" TargetMode="External"/><Relationship Id="rId67" Type="http://schemas.openxmlformats.org/officeDocument/2006/relationships/hyperlink" Target="https://www.contrataciones.gov.py/buscador/general.html?filtro=450421&amp;page=" TargetMode="External"/><Relationship Id="rId116" Type="http://schemas.openxmlformats.org/officeDocument/2006/relationships/hyperlink" Target="http://biblioteca.mds.gov.py:8080/handle/123456789/1553" TargetMode="External"/><Relationship Id="rId137" Type="http://schemas.openxmlformats.org/officeDocument/2006/relationships/hyperlink" Target="http://biblioteca.mds.gov.py:8080/handle/123456789/1582" TargetMode="External"/><Relationship Id="rId158" Type="http://schemas.openxmlformats.org/officeDocument/2006/relationships/hyperlink" Target="http://biblioteca.mds.gov.py:8080/handle/123456789/1668" TargetMode="External"/><Relationship Id="rId20" Type="http://schemas.openxmlformats.org/officeDocument/2006/relationships/hyperlink" Target="http://biblioteca.mds.gov.py:8080/handle/123456789/102" TargetMode="External"/><Relationship Id="rId41" Type="http://schemas.openxmlformats.org/officeDocument/2006/relationships/hyperlink" Target="http://biblioteca.mds.gov.py:8080/handle/123456789/1639" TargetMode="External"/><Relationship Id="rId62" Type="http://schemas.openxmlformats.org/officeDocument/2006/relationships/hyperlink" Target="https://www.contrataciones.gov.py/licitaciones/adjudicacion/contrato/modificacion/427892-perseverando-sociedad-anonima-1-renovacion.html" TargetMode="External"/><Relationship Id="rId83" Type="http://schemas.openxmlformats.org/officeDocument/2006/relationships/hyperlink" Target="https://www.contrataciones.gov.py/buscador/general.html?filtro=455232&amp;page=" TargetMode="External"/><Relationship Id="rId88" Type="http://schemas.openxmlformats.org/officeDocument/2006/relationships/hyperlink" Target="https://www.contrataciones.gov.py/buscador/general.html?filtro=454789&amp;page=" TargetMode="External"/><Relationship Id="rId111" Type="http://schemas.openxmlformats.org/officeDocument/2006/relationships/hyperlink" Target="http://biblioteca.mds.gov.py:8080/handle/123456789/1567" TargetMode="External"/><Relationship Id="rId132" Type="http://schemas.openxmlformats.org/officeDocument/2006/relationships/hyperlink" Target="http://biblioteca.mds.gov.py:8080/handle/123456789/1560" TargetMode="External"/><Relationship Id="rId153" Type="http://schemas.openxmlformats.org/officeDocument/2006/relationships/hyperlink" Target="http://biblioteca.mds.gov.py:8080/handle/123456789/1673" TargetMode="External"/><Relationship Id="rId174" Type="http://schemas.openxmlformats.org/officeDocument/2006/relationships/hyperlink" Target="http://biblioteca.mds.gov.py:8080/handle/123456789/1703" TargetMode="External"/><Relationship Id="rId179" Type="http://schemas.openxmlformats.org/officeDocument/2006/relationships/hyperlink" Target="http://biblioteca.mds.gov.py:8080/handle/123456789/1698" TargetMode="External"/><Relationship Id="rId15" Type="http://schemas.openxmlformats.org/officeDocument/2006/relationships/hyperlink" Target="https://instagram.com/mdsparaguay?igshid=MzRlODBiNWFlZA==" TargetMode="External"/><Relationship Id="rId36" Type="http://schemas.openxmlformats.org/officeDocument/2006/relationships/hyperlink" Target="http://biblioteca.mds.gov.py:8080/handle/123456789/1635" TargetMode="External"/><Relationship Id="rId57" Type="http://schemas.openxmlformats.org/officeDocument/2006/relationships/hyperlink" Target="https://www.contrataciones.gov.py/sin-difusion-convocatoria/excepcion_adj/73d59a5b-45c7-484a-8c0c-bf8d8a79fe13.html" TargetMode="External"/><Relationship Id="rId106" Type="http://schemas.openxmlformats.org/officeDocument/2006/relationships/hyperlink" Target="http://biblioteca.mds.gov.py:8080/handle/123456789/1493" TargetMode="External"/><Relationship Id="rId127" Type="http://schemas.openxmlformats.org/officeDocument/2006/relationships/hyperlink" Target="http://biblioteca.mds.gov.py:8080/handle/123456789/1568" TargetMode="External"/><Relationship Id="rId10" Type="http://schemas.openxmlformats.org/officeDocument/2006/relationships/hyperlink" Target="https://www.mds.gov.py/index.php/contacto" TargetMode="External"/><Relationship Id="rId31" Type="http://schemas.openxmlformats.org/officeDocument/2006/relationships/hyperlink" Target="http://biblioteca.mds.gov.py:8080/handle/123456789/1620" TargetMode="External"/><Relationship Id="rId52" Type="http://schemas.openxmlformats.org/officeDocument/2006/relationships/hyperlink" Target="https://www.contrataciones.gov.py/buscador/general.html?filtro=437517&amp;page=" TargetMode="External"/><Relationship Id="rId73" Type="http://schemas.openxmlformats.org/officeDocument/2006/relationships/hyperlink" Target="https://www.contrataciones.gov.py/buscador/general.html?filtro=450421&amp;page=" TargetMode="External"/><Relationship Id="rId78" Type="http://schemas.openxmlformats.org/officeDocument/2006/relationships/hyperlink" Target="https://www.contrataciones.gov.py/buscador/general.html?filtro=444045&amp;page=" TargetMode="External"/><Relationship Id="rId94" Type="http://schemas.openxmlformats.org/officeDocument/2006/relationships/hyperlink" Target="https://www.contrataciones.gov.py/buscador/general.html?filtro=454395&amp;page=" TargetMode="External"/><Relationship Id="rId99" Type="http://schemas.openxmlformats.org/officeDocument/2006/relationships/hyperlink" Target="http://biblioteca.mds.gov.py:8080/handle/123456789/1496" TargetMode="External"/><Relationship Id="rId101" Type="http://schemas.openxmlformats.org/officeDocument/2006/relationships/hyperlink" Target="http://biblioteca.mds.gov.py:8080/handle/123456789/1489" TargetMode="External"/><Relationship Id="rId122" Type="http://schemas.openxmlformats.org/officeDocument/2006/relationships/hyperlink" Target="http://biblioteca.mds.gov.py:8080/handle/123456789/1581" TargetMode="External"/><Relationship Id="rId143" Type="http://schemas.openxmlformats.org/officeDocument/2006/relationships/hyperlink" Target="http://biblioteca.mds.gov.py:8080/handle/123456789/1695" TargetMode="External"/><Relationship Id="rId148" Type="http://schemas.openxmlformats.org/officeDocument/2006/relationships/hyperlink" Target="http://biblioteca.mds.gov.py:8080/handle/123456789/1690" TargetMode="External"/><Relationship Id="rId164" Type="http://schemas.openxmlformats.org/officeDocument/2006/relationships/hyperlink" Target="https://denuncias.gov.py/portal-publico" TargetMode="External"/><Relationship Id="rId169" Type="http://schemas.openxmlformats.org/officeDocument/2006/relationships/hyperlink" Target="https://denuncias.gov.py/portal-publico" TargetMode="External"/><Relationship Id="rId185" Type="http://schemas.openxmlformats.org/officeDocument/2006/relationships/hyperlink" Target="https://www.mds.gov.py/index.php/institucional/transparencia/ley-5189" TargetMode="External"/><Relationship Id="rId4" Type="http://schemas.openxmlformats.org/officeDocument/2006/relationships/hyperlink" Target="https://www.mds.gov.py/application/files/2117/0973/0756/207_-_24_SE_APRUEBA_EL_PLAN_DE_RENDICION_DE_CUENTAS_AL_CIUDADANO_PARA_EL_EJERCICIO_FISCAL_2024_DEL_MDS.pdf" TargetMode="External"/><Relationship Id="rId9" Type="http://schemas.openxmlformats.org/officeDocument/2006/relationships/hyperlink" Target="https://www.mds.gov.py/index.php/contacto" TargetMode="External"/><Relationship Id="rId180" Type="http://schemas.openxmlformats.org/officeDocument/2006/relationships/hyperlink" Target="http://biblioteca.mds.gov.py:8080/handle/123456789/16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3"/>
  <sheetViews>
    <sheetView tabSelected="1" view="pageBreakPreview" topLeftCell="A100" zoomScale="60" zoomScaleNormal="60" workbookViewId="0">
      <selection activeCell="C102" sqref="C102"/>
    </sheetView>
  </sheetViews>
  <sheetFormatPr baseColWidth="10" defaultColWidth="9.140625" defaultRowHeight="15"/>
  <cols>
    <col min="1" max="1" width="27" style="2" customWidth="1"/>
    <col min="2" max="2" width="30.85546875" style="2" customWidth="1"/>
    <col min="3" max="3" width="28.140625" style="2" customWidth="1"/>
    <col min="4" max="4" width="23.140625" style="2" customWidth="1"/>
    <col min="5" max="5" width="25.5703125" style="2" bestFit="1" customWidth="1"/>
    <col min="6" max="6" width="31.42578125" style="2" customWidth="1"/>
    <col min="7" max="7" width="70.85546875" style="2" customWidth="1"/>
    <col min="8" max="8" width="21.28515625" style="2" customWidth="1"/>
    <col min="9" max="16384" width="9.140625" style="2"/>
  </cols>
  <sheetData>
    <row r="1" spans="1:16" ht="23.25">
      <c r="A1" s="233" t="s">
        <v>99</v>
      </c>
      <c r="B1" s="233"/>
      <c r="C1" s="233"/>
      <c r="D1" s="233"/>
      <c r="E1" s="233"/>
      <c r="F1" s="233"/>
      <c r="G1" s="233"/>
      <c r="H1" s="1"/>
    </row>
    <row r="2" spans="1:16" ht="19.5">
      <c r="A2" s="233"/>
      <c r="B2" s="233"/>
      <c r="C2" s="233"/>
      <c r="D2" s="233"/>
      <c r="E2" s="233"/>
      <c r="F2" s="233"/>
      <c r="G2" s="233"/>
      <c r="H2" s="3"/>
    </row>
    <row r="3" spans="1:16" ht="18.75">
      <c r="A3" s="229" t="s">
        <v>0</v>
      </c>
      <c r="B3" s="229"/>
      <c r="C3" s="229"/>
      <c r="D3" s="229"/>
      <c r="E3" s="229"/>
      <c r="F3" s="229"/>
      <c r="G3" s="229"/>
      <c r="H3" s="4"/>
    </row>
    <row r="4" spans="1:16" ht="18.75">
      <c r="A4" s="22" t="s">
        <v>1</v>
      </c>
      <c r="B4" s="243" t="s">
        <v>87</v>
      </c>
      <c r="C4" s="244"/>
      <c r="D4" s="244"/>
      <c r="E4" s="244"/>
      <c r="F4" s="244"/>
      <c r="G4" s="245"/>
      <c r="H4" s="4"/>
    </row>
    <row r="5" spans="1:16" ht="18.75">
      <c r="A5" s="21" t="s">
        <v>90</v>
      </c>
      <c r="B5" s="23"/>
      <c r="C5" s="243" t="s">
        <v>241</v>
      </c>
      <c r="D5" s="244"/>
      <c r="E5" s="244"/>
      <c r="F5" s="244"/>
      <c r="G5" s="245"/>
      <c r="H5" s="4"/>
    </row>
    <row r="6" spans="1:16" ht="18.75">
      <c r="A6" s="229" t="s">
        <v>2</v>
      </c>
      <c r="B6" s="229"/>
      <c r="C6" s="229"/>
      <c r="D6" s="229"/>
      <c r="E6" s="229"/>
      <c r="F6" s="229"/>
      <c r="G6" s="229"/>
      <c r="H6" s="4"/>
    </row>
    <row r="7" spans="1:16" ht="15" customHeight="1">
      <c r="A7" s="246" t="s">
        <v>88</v>
      </c>
      <c r="B7" s="247"/>
      <c r="C7" s="247"/>
      <c r="D7" s="247"/>
      <c r="E7" s="247"/>
      <c r="F7" s="247"/>
      <c r="G7" s="248"/>
      <c r="H7" s="4"/>
    </row>
    <row r="8" spans="1:16" ht="15" customHeight="1">
      <c r="A8" s="249"/>
      <c r="B8" s="250"/>
      <c r="C8" s="250"/>
      <c r="D8" s="250"/>
      <c r="E8" s="250"/>
      <c r="F8" s="250"/>
      <c r="G8" s="251"/>
      <c r="H8" s="4"/>
    </row>
    <row r="9" spans="1:16" ht="15" customHeight="1">
      <c r="A9" s="252"/>
      <c r="B9" s="253"/>
      <c r="C9" s="253"/>
      <c r="D9" s="253"/>
      <c r="E9" s="253"/>
      <c r="F9" s="253"/>
      <c r="G9" s="254"/>
      <c r="H9" s="4"/>
    </row>
    <row r="10" spans="1:16" s="6" customFormat="1" ht="18.75">
      <c r="A10" s="229" t="s">
        <v>42</v>
      </c>
      <c r="B10" s="229"/>
      <c r="C10" s="229"/>
      <c r="D10" s="229"/>
      <c r="E10" s="229"/>
      <c r="F10" s="229"/>
      <c r="G10" s="229"/>
      <c r="H10" s="5"/>
    </row>
    <row r="11" spans="1:16" s="6" customFormat="1" ht="36" customHeight="1">
      <c r="A11" s="176" t="s">
        <v>251</v>
      </c>
      <c r="B11" s="234"/>
      <c r="C11" s="234"/>
      <c r="D11" s="234"/>
      <c r="E11" s="234"/>
      <c r="F11" s="234"/>
      <c r="G11" s="234"/>
      <c r="H11" s="5"/>
    </row>
    <row r="12" spans="1:16" ht="15.75">
      <c r="A12" s="29" t="s">
        <v>3</v>
      </c>
      <c r="B12" s="240" t="s">
        <v>4</v>
      </c>
      <c r="C12" s="241"/>
      <c r="D12" s="242" t="s">
        <v>5</v>
      </c>
      <c r="E12" s="242"/>
      <c r="F12" s="242" t="s">
        <v>6</v>
      </c>
      <c r="G12" s="242"/>
      <c r="H12" s="4"/>
    </row>
    <row r="13" spans="1:16" ht="15.75" customHeight="1">
      <c r="A13" s="18">
        <v>1</v>
      </c>
      <c r="B13" s="193" t="s">
        <v>121</v>
      </c>
      <c r="C13" s="192"/>
      <c r="D13" s="193" t="s">
        <v>107</v>
      </c>
      <c r="E13" s="192"/>
      <c r="F13" s="193" t="s">
        <v>132</v>
      </c>
      <c r="G13" s="192"/>
      <c r="H13" s="36"/>
      <c r="I13" s="36"/>
      <c r="J13" s="36"/>
      <c r="K13" s="36"/>
      <c r="L13" s="36"/>
      <c r="M13" s="36"/>
      <c r="N13" s="36"/>
      <c r="O13" s="36"/>
      <c r="P13" s="36"/>
    </row>
    <row r="14" spans="1:16" ht="15.75" customHeight="1">
      <c r="A14" s="18">
        <v>2</v>
      </c>
      <c r="B14" s="193" t="s">
        <v>100</v>
      </c>
      <c r="C14" s="192"/>
      <c r="D14" s="193" t="s">
        <v>108</v>
      </c>
      <c r="E14" s="192"/>
      <c r="F14" s="193" t="s">
        <v>123</v>
      </c>
      <c r="G14" s="192"/>
      <c r="H14" s="4"/>
    </row>
    <row r="15" spans="1:16" ht="15.75" customHeight="1">
      <c r="A15" s="18">
        <v>3</v>
      </c>
      <c r="B15" s="193" t="s">
        <v>100</v>
      </c>
      <c r="C15" s="192"/>
      <c r="D15" s="193" t="s">
        <v>109</v>
      </c>
      <c r="E15" s="192"/>
      <c r="F15" s="193" t="s">
        <v>124</v>
      </c>
      <c r="G15" s="192"/>
      <c r="H15" s="4"/>
    </row>
    <row r="16" spans="1:16" ht="15.75" customHeight="1">
      <c r="A16" s="72">
        <v>4</v>
      </c>
      <c r="B16" s="193" t="s">
        <v>100</v>
      </c>
      <c r="C16" s="192"/>
      <c r="D16" s="193" t="s">
        <v>256</v>
      </c>
      <c r="E16" s="192"/>
      <c r="F16" s="193" t="s">
        <v>257</v>
      </c>
      <c r="G16" s="192"/>
      <c r="H16" s="4"/>
    </row>
    <row r="17" spans="1:8" ht="15.75" customHeight="1">
      <c r="A17" s="72">
        <v>5</v>
      </c>
      <c r="B17" s="193" t="s">
        <v>100</v>
      </c>
      <c r="C17" s="192"/>
      <c r="D17" s="193" t="s">
        <v>258</v>
      </c>
      <c r="E17" s="192"/>
      <c r="F17" s="193" t="s">
        <v>259</v>
      </c>
      <c r="G17" s="192"/>
      <c r="H17" s="4"/>
    </row>
    <row r="18" spans="1:8" ht="15.75" customHeight="1">
      <c r="A18" s="72">
        <v>6</v>
      </c>
      <c r="B18" s="193" t="s">
        <v>101</v>
      </c>
      <c r="C18" s="192"/>
      <c r="D18" s="143" t="s">
        <v>252</v>
      </c>
      <c r="E18" s="145"/>
      <c r="F18" s="235" t="s">
        <v>253</v>
      </c>
      <c r="G18" s="236"/>
      <c r="H18" s="4"/>
    </row>
    <row r="19" spans="1:8" ht="15.75">
      <c r="A19" s="72">
        <v>7</v>
      </c>
      <c r="B19" s="237" t="s">
        <v>101</v>
      </c>
      <c r="C19" s="238"/>
      <c r="D19" s="143" t="s">
        <v>254</v>
      </c>
      <c r="E19" s="145"/>
      <c r="F19" s="235" t="s">
        <v>255</v>
      </c>
      <c r="G19" s="236"/>
      <c r="H19" s="4"/>
    </row>
    <row r="20" spans="1:8" ht="15.75">
      <c r="A20" s="72">
        <v>8</v>
      </c>
      <c r="B20" s="239" t="s">
        <v>102</v>
      </c>
      <c r="C20" s="239"/>
      <c r="D20" s="143" t="s">
        <v>260</v>
      </c>
      <c r="E20" s="145"/>
      <c r="F20" s="235" t="s">
        <v>261</v>
      </c>
      <c r="G20" s="236"/>
      <c r="H20" s="4"/>
    </row>
    <row r="21" spans="1:8" ht="15.75">
      <c r="A21" s="72">
        <v>9</v>
      </c>
      <c r="B21" s="239" t="s">
        <v>102</v>
      </c>
      <c r="C21" s="239"/>
      <c r="D21" s="143" t="s">
        <v>110</v>
      </c>
      <c r="E21" s="145"/>
      <c r="F21" s="143" t="s">
        <v>238</v>
      </c>
      <c r="G21" s="145"/>
      <c r="H21" s="4"/>
    </row>
    <row r="22" spans="1:8" ht="15.75">
      <c r="A22" s="72">
        <v>10</v>
      </c>
      <c r="B22" s="239" t="s">
        <v>102</v>
      </c>
      <c r="C22" s="239"/>
      <c r="D22" s="148" t="s">
        <v>111</v>
      </c>
      <c r="E22" s="148"/>
      <c r="F22" s="143" t="s">
        <v>125</v>
      </c>
      <c r="G22" s="145"/>
      <c r="H22" s="4"/>
    </row>
    <row r="23" spans="1:8" ht="15.75">
      <c r="A23" s="72">
        <v>11</v>
      </c>
      <c r="B23" s="239" t="s">
        <v>102</v>
      </c>
      <c r="C23" s="239"/>
      <c r="D23" s="148" t="s">
        <v>112</v>
      </c>
      <c r="E23" s="148"/>
      <c r="F23" s="143" t="s">
        <v>262</v>
      </c>
      <c r="G23" s="145"/>
      <c r="H23" s="4"/>
    </row>
    <row r="24" spans="1:8" ht="15.75">
      <c r="A24" s="72">
        <v>12</v>
      </c>
      <c r="B24" s="239" t="s">
        <v>102</v>
      </c>
      <c r="C24" s="239"/>
      <c r="D24" s="148" t="s">
        <v>113</v>
      </c>
      <c r="E24" s="148"/>
      <c r="F24" s="143" t="s">
        <v>239</v>
      </c>
      <c r="G24" s="145"/>
      <c r="H24" s="4"/>
    </row>
    <row r="25" spans="1:8" ht="15.75" customHeight="1">
      <c r="A25" s="72">
        <v>13</v>
      </c>
      <c r="B25" s="239" t="s">
        <v>102</v>
      </c>
      <c r="C25" s="239"/>
      <c r="D25" s="143" t="s">
        <v>114</v>
      </c>
      <c r="E25" s="145"/>
      <c r="F25" s="143" t="s">
        <v>126</v>
      </c>
      <c r="G25" s="145"/>
      <c r="H25" s="4"/>
    </row>
    <row r="26" spans="1:8" ht="15.75" customHeight="1">
      <c r="A26" s="72">
        <v>14</v>
      </c>
      <c r="B26" s="272" t="s">
        <v>103</v>
      </c>
      <c r="C26" s="272"/>
      <c r="D26" s="143" t="s">
        <v>115</v>
      </c>
      <c r="E26" s="145"/>
      <c r="F26" s="143" t="s">
        <v>127</v>
      </c>
      <c r="G26" s="145"/>
      <c r="H26" s="4"/>
    </row>
    <row r="27" spans="1:8" ht="15.75" customHeight="1">
      <c r="A27" s="72">
        <v>15</v>
      </c>
      <c r="B27" s="272" t="s">
        <v>104</v>
      </c>
      <c r="C27" s="272"/>
      <c r="D27" s="143" t="s">
        <v>116</v>
      </c>
      <c r="E27" s="145"/>
      <c r="F27" s="143" t="s">
        <v>128</v>
      </c>
      <c r="G27" s="145"/>
      <c r="H27" s="4"/>
    </row>
    <row r="28" spans="1:8" ht="30" customHeight="1">
      <c r="A28" s="135">
        <v>16</v>
      </c>
      <c r="B28" s="285" t="s">
        <v>105</v>
      </c>
      <c r="C28" s="285"/>
      <c r="D28" s="148" t="s">
        <v>117</v>
      </c>
      <c r="E28" s="148"/>
      <c r="F28" s="143" t="s">
        <v>129</v>
      </c>
      <c r="G28" s="145"/>
      <c r="H28" s="4"/>
    </row>
    <row r="29" spans="1:8" ht="15.75" customHeight="1">
      <c r="A29" s="72">
        <v>17</v>
      </c>
      <c r="B29" s="237" t="s">
        <v>106</v>
      </c>
      <c r="C29" s="238"/>
      <c r="D29" s="143" t="s">
        <v>118</v>
      </c>
      <c r="E29" s="145"/>
      <c r="F29" s="143" t="s">
        <v>130</v>
      </c>
      <c r="G29" s="145"/>
      <c r="H29" s="4"/>
    </row>
    <row r="30" spans="1:8" ht="15.75" customHeight="1">
      <c r="A30" s="72">
        <v>18</v>
      </c>
      <c r="B30" s="237" t="s">
        <v>106</v>
      </c>
      <c r="C30" s="238"/>
      <c r="D30" s="143" t="s">
        <v>120</v>
      </c>
      <c r="E30" s="145"/>
      <c r="F30" s="143" t="s">
        <v>131</v>
      </c>
      <c r="G30" s="145"/>
      <c r="H30" s="4"/>
    </row>
    <row r="31" spans="1:8" ht="15.75" customHeight="1">
      <c r="A31" s="72">
        <v>19</v>
      </c>
      <c r="B31" s="237" t="s">
        <v>122</v>
      </c>
      <c r="C31" s="238"/>
      <c r="D31" s="143" t="s">
        <v>119</v>
      </c>
      <c r="E31" s="145"/>
      <c r="F31" s="143" t="s">
        <v>133</v>
      </c>
      <c r="G31" s="145"/>
      <c r="H31" s="4"/>
    </row>
    <row r="32" spans="1:8" ht="15.75" customHeight="1">
      <c r="A32" s="255" t="s">
        <v>35</v>
      </c>
      <c r="B32" s="255"/>
      <c r="C32" s="255"/>
      <c r="D32" s="255"/>
      <c r="E32" s="256">
        <v>19</v>
      </c>
      <c r="F32" s="256"/>
      <c r="G32" s="256"/>
      <c r="H32" s="4"/>
    </row>
    <row r="33" spans="1:8" s="9" customFormat="1" ht="15.75">
      <c r="A33" s="288" t="s">
        <v>37</v>
      </c>
      <c r="B33" s="288"/>
      <c r="C33" s="288"/>
      <c r="D33" s="288"/>
      <c r="E33" s="256">
        <v>9</v>
      </c>
      <c r="F33" s="256"/>
      <c r="G33" s="256"/>
      <c r="H33" s="8"/>
    </row>
    <row r="34" spans="1:8" ht="15.75">
      <c r="A34" s="288" t="s">
        <v>36</v>
      </c>
      <c r="B34" s="288"/>
      <c r="C34" s="288"/>
      <c r="D34" s="288"/>
      <c r="E34" s="256">
        <v>10</v>
      </c>
      <c r="F34" s="256"/>
      <c r="G34" s="256"/>
      <c r="H34" s="4"/>
    </row>
    <row r="35" spans="1:8" ht="15.75">
      <c r="A35" s="288" t="s">
        <v>39</v>
      </c>
      <c r="B35" s="288"/>
      <c r="C35" s="288"/>
      <c r="D35" s="288"/>
      <c r="E35" s="256">
        <v>17</v>
      </c>
      <c r="F35" s="256"/>
      <c r="G35" s="256"/>
      <c r="H35" s="4"/>
    </row>
    <row r="36" spans="1:8" ht="15.75" customHeight="1">
      <c r="A36" s="287"/>
      <c r="B36" s="287"/>
      <c r="C36" s="287"/>
      <c r="D36" s="287"/>
      <c r="E36" s="287"/>
      <c r="F36" s="287"/>
      <c r="G36" s="287"/>
      <c r="H36" s="4"/>
    </row>
    <row r="37" spans="1:8" ht="15.75" customHeight="1">
      <c r="A37" s="229" t="s">
        <v>61</v>
      </c>
      <c r="B37" s="229"/>
      <c r="C37" s="229"/>
      <c r="D37" s="229"/>
      <c r="E37" s="229"/>
      <c r="F37" s="229"/>
      <c r="G37" s="229"/>
      <c r="H37" s="4"/>
    </row>
    <row r="38" spans="1:8" ht="26.25" customHeight="1">
      <c r="A38" s="194" t="s">
        <v>67</v>
      </c>
      <c r="B38" s="194"/>
      <c r="C38" s="194"/>
      <c r="D38" s="194"/>
      <c r="E38" s="194"/>
      <c r="F38" s="194"/>
      <c r="G38" s="194"/>
      <c r="H38" s="4"/>
    </row>
    <row r="39" spans="1:8" ht="27" customHeight="1">
      <c r="A39" s="175" t="s">
        <v>134</v>
      </c>
      <c r="B39" s="285"/>
      <c r="C39" s="285"/>
      <c r="D39" s="285"/>
      <c r="E39" s="285"/>
      <c r="F39" s="285"/>
      <c r="G39" s="285"/>
      <c r="H39" s="4"/>
    </row>
    <row r="40" spans="1:8" ht="16.5">
      <c r="A40" s="286" t="s">
        <v>97</v>
      </c>
      <c r="B40" s="286"/>
      <c r="C40" s="286"/>
      <c r="D40" s="286"/>
      <c r="E40" s="286"/>
      <c r="F40" s="286"/>
      <c r="G40" s="286"/>
      <c r="H40" s="4"/>
    </row>
    <row r="41" spans="1:8" ht="23.25" customHeight="1">
      <c r="A41" s="175" t="s">
        <v>134</v>
      </c>
      <c r="B41" s="285"/>
      <c r="C41" s="285"/>
      <c r="D41" s="285"/>
      <c r="E41" s="285"/>
      <c r="F41" s="285"/>
      <c r="G41" s="285"/>
      <c r="H41" s="4"/>
    </row>
    <row r="42" spans="1:8" ht="31.5">
      <c r="A42" s="17" t="s">
        <v>7</v>
      </c>
      <c r="B42" s="293" t="s">
        <v>43</v>
      </c>
      <c r="C42" s="293"/>
      <c r="D42" s="17" t="s">
        <v>8</v>
      </c>
      <c r="E42" s="293" t="s">
        <v>9</v>
      </c>
      <c r="F42" s="293"/>
      <c r="G42" s="30" t="s">
        <v>10</v>
      </c>
      <c r="H42" s="4"/>
    </row>
    <row r="43" spans="1:8" ht="167.25" customHeight="1">
      <c r="A43" s="33" t="s">
        <v>135</v>
      </c>
      <c r="B43" s="283" t="s">
        <v>136</v>
      </c>
      <c r="C43" s="284"/>
      <c r="D43" s="19" t="s">
        <v>137</v>
      </c>
      <c r="E43" s="281" t="s">
        <v>171</v>
      </c>
      <c r="F43" s="282"/>
      <c r="G43" s="25" t="s">
        <v>138</v>
      </c>
      <c r="H43" s="4"/>
    </row>
    <row r="44" spans="1:8" ht="17.25" customHeight="1">
      <c r="A44" s="285"/>
      <c r="B44" s="285"/>
      <c r="C44" s="285"/>
      <c r="D44" s="285"/>
      <c r="E44" s="285"/>
      <c r="F44" s="285"/>
      <c r="G44" s="285"/>
      <c r="H44" s="4"/>
    </row>
    <row r="45" spans="1:8" ht="15.75" customHeight="1">
      <c r="A45" s="8"/>
      <c r="B45" s="8"/>
      <c r="C45" s="8"/>
      <c r="D45" s="8"/>
      <c r="E45" s="8"/>
      <c r="F45" s="8"/>
      <c r="G45" s="8"/>
      <c r="H45" s="4"/>
    </row>
    <row r="46" spans="1:8" ht="18.75">
      <c r="A46" s="229" t="s">
        <v>62</v>
      </c>
      <c r="B46" s="229"/>
      <c r="C46" s="229"/>
      <c r="D46" s="229"/>
      <c r="E46" s="229"/>
      <c r="F46" s="229"/>
      <c r="G46" s="229"/>
      <c r="H46" s="4"/>
    </row>
    <row r="47" spans="1:8" ht="16.5">
      <c r="A47" s="194" t="s">
        <v>89</v>
      </c>
      <c r="B47" s="194"/>
      <c r="C47" s="194"/>
      <c r="D47" s="194"/>
      <c r="E47" s="194"/>
      <c r="F47" s="194"/>
      <c r="G47" s="194"/>
      <c r="H47" s="4"/>
    </row>
    <row r="48" spans="1:8" ht="15.75">
      <c r="A48" s="10" t="s">
        <v>11</v>
      </c>
      <c r="B48" s="163" t="s">
        <v>38</v>
      </c>
      <c r="C48" s="163"/>
      <c r="D48" s="163"/>
      <c r="E48" s="163" t="s">
        <v>45</v>
      </c>
      <c r="F48" s="163"/>
      <c r="G48" s="163"/>
      <c r="H48" s="4"/>
    </row>
    <row r="49" spans="1:8" ht="15.75" customHeight="1">
      <c r="A49" s="70" t="s">
        <v>242</v>
      </c>
      <c r="B49" s="190">
        <v>1</v>
      </c>
      <c r="C49" s="191"/>
      <c r="D49" s="192"/>
      <c r="E49" s="175" t="s">
        <v>264</v>
      </c>
      <c r="F49" s="175"/>
      <c r="G49" s="175"/>
      <c r="H49" s="4"/>
    </row>
    <row r="50" spans="1:8" ht="15.75">
      <c r="A50" s="70" t="s">
        <v>243</v>
      </c>
      <c r="B50" s="190">
        <v>1</v>
      </c>
      <c r="C50" s="191"/>
      <c r="D50" s="192"/>
      <c r="E50" s="175"/>
      <c r="F50" s="175"/>
      <c r="G50" s="175"/>
      <c r="H50" s="4"/>
    </row>
    <row r="51" spans="1:8" ht="15.75">
      <c r="A51" s="70" t="s">
        <v>244</v>
      </c>
      <c r="B51" s="193" t="s">
        <v>265</v>
      </c>
      <c r="C51" s="191"/>
      <c r="D51" s="192"/>
      <c r="E51" s="175"/>
      <c r="F51" s="175"/>
      <c r="G51" s="175"/>
      <c r="H51" s="4"/>
    </row>
    <row r="52" spans="1:8" ht="15.75">
      <c r="A52" s="70" t="s">
        <v>263</v>
      </c>
      <c r="B52" s="193" t="s">
        <v>265</v>
      </c>
      <c r="C52" s="191"/>
      <c r="D52" s="192"/>
      <c r="E52" s="175"/>
      <c r="F52" s="175"/>
      <c r="G52" s="175"/>
      <c r="H52" s="4"/>
    </row>
    <row r="53" spans="1:8" ht="15.75">
      <c r="A53" s="70" t="s">
        <v>246</v>
      </c>
      <c r="B53" s="193" t="s">
        <v>265</v>
      </c>
      <c r="C53" s="191"/>
      <c r="D53" s="192"/>
      <c r="E53" s="175"/>
      <c r="F53" s="175"/>
      <c r="G53" s="175"/>
      <c r="H53" s="4"/>
    </row>
    <row r="54" spans="1:8" ht="15.75">
      <c r="A54" s="70" t="s">
        <v>247</v>
      </c>
      <c r="B54" s="193" t="s">
        <v>265</v>
      </c>
      <c r="C54" s="191"/>
      <c r="D54" s="192"/>
      <c r="E54" s="175"/>
      <c r="F54" s="175"/>
      <c r="G54" s="175"/>
      <c r="H54" s="4"/>
    </row>
    <row r="55" spans="1:8" ht="15.75">
      <c r="A55" s="70" t="s">
        <v>139</v>
      </c>
      <c r="B55" s="193" t="s">
        <v>265</v>
      </c>
      <c r="C55" s="191"/>
      <c r="D55" s="192"/>
      <c r="E55" s="175" t="s">
        <v>233</v>
      </c>
      <c r="F55" s="147"/>
      <c r="G55" s="147"/>
      <c r="H55" s="4"/>
    </row>
    <row r="56" spans="1:8" ht="15.75">
      <c r="A56" s="70" t="s">
        <v>140</v>
      </c>
      <c r="B56" s="193" t="s">
        <v>265</v>
      </c>
      <c r="C56" s="191"/>
      <c r="D56" s="192"/>
      <c r="E56" s="147"/>
      <c r="F56" s="147"/>
      <c r="G56" s="147"/>
      <c r="H56" s="4"/>
    </row>
    <row r="57" spans="1:8" ht="15.75">
      <c r="A57" s="70" t="s">
        <v>141</v>
      </c>
      <c r="B57" s="193" t="s">
        <v>265</v>
      </c>
      <c r="C57" s="191"/>
      <c r="D57" s="192"/>
      <c r="E57" s="147"/>
      <c r="F57" s="147"/>
      <c r="G57" s="147"/>
      <c r="H57" s="4"/>
    </row>
    <row r="58" spans="1:8" ht="15.75">
      <c r="A58" s="70" t="s">
        <v>248</v>
      </c>
      <c r="B58" s="280" t="s">
        <v>266</v>
      </c>
      <c r="C58" s="147"/>
      <c r="D58" s="147"/>
      <c r="E58" s="147"/>
      <c r="F58" s="147"/>
      <c r="G58" s="147"/>
      <c r="H58" s="4"/>
    </row>
    <row r="59" spans="1:8" ht="15.75">
      <c r="A59" s="70" t="s">
        <v>249</v>
      </c>
      <c r="B59" s="280" t="s">
        <v>266</v>
      </c>
      <c r="C59" s="147"/>
      <c r="D59" s="147"/>
      <c r="E59" s="147"/>
      <c r="F59" s="147"/>
      <c r="G59" s="147"/>
      <c r="H59" s="4"/>
    </row>
    <row r="60" spans="1:8" ht="15.75">
      <c r="A60" s="70" t="s">
        <v>250</v>
      </c>
      <c r="B60" s="280" t="s">
        <v>266</v>
      </c>
      <c r="C60" s="147"/>
      <c r="D60" s="147"/>
      <c r="E60" s="147"/>
      <c r="F60" s="147"/>
      <c r="G60" s="147"/>
      <c r="H60" s="4"/>
    </row>
    <row r="61" spans="1:8" ht="21" customHeight="1">
      <c r="A61" s="154" t="s">
        <v>268</v>
      </c>
      <c r="B61" s="154"/>
      <c r="C61" s="154"/>
      <c r="D61" s="154"/>
      <c r="E61" s="154"/>
      <c r="F61" s="154"/>
      <c r="G61" s="154"/>
      <c r="H61" s="4"/>
    </row>
    <row r="62" spans="1:8" s="9" customFormat="1" ht="15.75">
      <c r="A62" s="11"/>
      <c r="B62" s="12"/>
      <c r="C62" s="12"/>
      <c r="D62" s="12"/>
      <c r="E62" s="12"/>
      <c r="F62" s="12"/>
      <c r="G62" s="12"/>
      <c r="H62" s="8"/>
    </row>
    <row r="63" spans="1:8" ht="16.5">
      <c r="A63" s="194" t="s">
        <v>63</v>
      </c>
      <c r="B63" s="194"/>
      <c r="C63" s="194"/>
      <c r="D63" s="194"/>
      <c r="E63" s="194"/>
      <c r="F63" s="194"/>
      <c r="G63" s="194"/>
      <c r="H63" s="4"/>
    </row>
    <row r="64" spans="1:8" ht="15.75">
      <c r="A64" s="10" t="s">
        <v>11</v>
      </c>
      <c r="B64" s="163" t="s">
        <v>12</v>
      </c>
      <c r="C64" s="163"/>
      <c r="D64" s="163"/>
      <c r="E64" s="153" t="s">
        <v>44</v>
      </c>
      <c r="F64" s="153"/>
      <c r="G64" s="153"/>
      <c r="H64" s="4"/>
    </row>
    <row r="65" spans="1:8" ht="15.75">
      <c r="A65" s="70" t="s">
        <v>242</v>
      </c>
      <c r="B65" s="190">
        <v>1</v>
      </c>
      <c r="C65" s="191"/>
      <c r="D65" s="192"/>
      <c r="E65" s="176" t="s">
        <v>270</v>
      </c>
      <c r="F65" s="176"/>
      <c r="G65" s="176"/>
      <c r="H65" s="4"/>
    </row>
    <row r="66" spans="1:8" ht="15.75">
      <c r="A66" s="70" t="s">
        <v>243</v>
      </c>
      <c r="B66" s="190">
        <v>1</v>
      </c>
      <c r="C66" s="191"/>
      <c r="D66" s="192"/>
      <c r="E66" s="176"/>
      <c r="F66" s="176"/>
      <c r="G66" s="176"/>
      <c r="H66" s="4"/>
    </row>
    <row r="67" spans="1:8" ht="15.75">
      <c r="A67" s="70" t="s">
        <v>244</v>
      </c>
      <c r="B67" s="190">
        <v>1</v>
      </c>
      <c r="C67" s="191"/>
      <c r="D67" s="192"/>
      <c r="E67" s="176"/>
      <c r="F67" s="176"/>
      <c r="G67" s="176"/>
      <c r="H67" s="4"/>
    </row>
    <row r="68" spans="1:8" ht="15.75">
      <c r="A68" s="70" t="s">
        <v>263</v>
      </c>
      <c r="B68" s="190">
        <v>1</v>
      </c>
      <c r="C68" s="191"/>
      <c r="D68" s="192"/>
      <c r="E68" s="176"/>
      <c r="F68" s="176"/>
      <c r="G68" s="176"/>
      <c r="H68" s="4"/>
    </row>
    <row r="69" spans="1:8" ht="15.75">
      <c r="A69" s="70" t="s">
        <v>267</v>
      </c>
      <c r="B69" s="190">
        <v>1</v>
      </c>
      <c r="C69" s="191"/>
      <c r="D69" s="192"/>
      <c r="E69" s="176"/>
      <c r="F69" s="176"/>
      <c r="G69" s="176"/>
      <c r="H69" s="4"/>
    </row>
    <row r="70" spans="1:8" ht="15.75">
      <c r="A70" s="70" t="s">
        <v>247</v>
      </c>
      <c r="B70" s="190">
        <v>1</v>
      </c>
      <c r="C70" s="191"/>
      <c r="D70" s="192"/>
      <c r="E70" s="176"/>
      <c r="F70" s="176"/>
      <c r="G70" s="176"/>
      <c r="H70" s="4"/>
    </row>
    <row r="71" spans="1:8" ht="15.75">
      <c r="A71" s="70" t="s">
        <v>139</v>
      </c>
      <c r="B71" s="190">
        <v>1</v>
      </c>
      <c r="C71" s="191"/>
      <c r="D71" s="192"/>
      <c r="E71" s="176" t="s">
        <v>687</v>
      </c>
      <c r="F71" s="154"/>
      <c r="G71" s="154"/>
      <c r="H71" s="4"/>
    </row>
    <row r="72" spans="1:8" ht="15.75">
      <c r="A72" s="70" t="s">
        <v>140</v>
      </c>
      <c r="B72" s="190">
        <v>1</v>
      </c>
      <c r="C72" s="191"/>
      <c r="D72" s="192"/>
      <c r="E72" s="154"/>
      <c r="F72" s="154"/>
      <c r="G72" s="154"/>
      <c r="H72" s="4"/>
    </row>
    <row r="73" spans="1:8" ht="15.75">
      <c r="A73" s="70" t="s">
        <v>141</v>
      </c>
      <c r="B73" s="190">
        <v>1</v>
      </c>
      <c r="C73" s="191"/>
      <c r="D73" s="192"/>
      <c r="E73" s="154"/>
      <c r="F73" s="154"/>
      <c r="G73" s="154"/>
      <c r="H73" s="4"/>
    </row>
    <row r="74" spans="1:8" ht="15.75" customHeight="1">
      <c r="A74" s="70" t="s">
        <v>248</v>
      </c>
      <c r="B74" s="190">
        <v>1</v>
      </c>
      <c r="C74" s="191"/>
      <c r="D74" s="192"/>
      <c r="E74" s="154"/>
      <c r="F74" s="154"/>
      <c r="G74" s="154"/>
      <c r="H74" s="4"/>
    </row>
    <row r="75" spans="1:8" ht="15.75">
      <c r="A75" s="70" t="s">
        <v>249</v>
      </c>
      <c r="B75" s="190">
        <v>1</v>
      </c>
      <c r="C75" s="191"/>
      <c r="D75" s="192"/>
      <c r="E75" s="154"/>
      <c r="F75" s="154"/>
      <c r="G75" s="154"/>
      <c r="H75" s="4"/>
    </row>
    <row r="76" spans="1:8" ht="23.25" customHeight="1">
      <c r="A76" s="70" t="s">
        <v>250</v>
      </c>
      <c r="B76" s="280" t="s">
        <v>266</v>
      </c>
      <c r="C76" s="147"/>
      <c r="D76" s="147"/>
      <c r="E76" s="154"/>
      <c r="F76" s="154"/>
      <c r="G76" s="154"/>
      <c r="H76" s="4"/>
    </row>
    <row r="77" spans="1:8" ht="24" customHeight="1">
      <c r="A77" s="154" t="s">
        <v>269</v>
      </c>
      <c r="B77" s="154"/>
      <c r="C77" s="154"/>
      <c r="D77" s="154"/>
      <c r="E77" s="154"/>
      <c r="F77" s="154"/>
      <c r="G77" s="154"/>
      <c r="H77" s="4"/>
    </row>
    <row r="78" spans="1:8" ht="15.75">
      <c r="A78" s="224"/>
      <c r="B78" s="224"/>
      <c r="C78" s="224"/>
      <c r="D78" s="224"/>
      <c r="E78" s="224"/>
      <c r="F78" s="224"/>
      <c r="G78" s="224"/>
      <c r="H78" s="4"/>
    </row>
    <row r="79" spans="1:8" ht="16.5">
      <c r="A79" s="194" t="s">
        <v>64</v>
      </c>
      <c r="B79" s="194"/>
      <c r="C79" s="194"/>
      <c r="D79" s="194"/>
      <c r="E79" s="194"/>
      <c r="F79" s="194"/>
      <c r="G79" s="194"/>
      <c r="H79" s="4"/>
    </row>
    <row r="80" spans="1:8" ht="34.5" customHeight="1">
      <c r="A80" s="7" t="s">
        <v>11</v>
      </c>
      <c r="B80" s="7" t="s">
        <v>13</v>
      </c>
      <c r="C80" s="163" t="s">
        <v>274</v>
      </c>
      <c r="D80" s="163"/>
      <c r="E80" s="163" t="s">
        <v>275</v>
      </c>
      <c r="F80" s="163"/>
      <c r="G80" s="68" t="s">
        <v>46</v>
      </c>
      <c r="H80" s="4"/>
    </row>
    <row r="81" spans="1:9" ht="28.5" customHeight="1">
      <c r="A81" s="66" t="s">
        <v>242</v>
      </c>
      <c r="B81" s="71">
        <v>4</v>
      </c>
      <c r="C81" s="143">
        <v>4</v>
      </c>
      <c r="D81" s="145"/>
      <c r="E81" s="143">
        <v>0</v>
      </c>
      <c r="F81" s="145"/>
      <c r="G81" s="295" t="s">
        <v>273</v>
      </c>
      <c r="H81" s="4"/>
    </row>
    <row r="82" spans="1:9" ht="27.75" customHeight="1">
      <c r="A82" s="66" t="s">
        <v>243</v>
      </c>
      <c r="B82" s="71">
        <v>8</v>
      </c>
      <c r="C82" s="143">
        <v>8</v>
      </c>
      <c r="D82" s="145"/>
      <c r="E82" s="143">
        <v>0</v>
      </c>
      <c r="F82" s="145"/>
      <c r="G82" s="296"/>
      <c r="H82" s="4"/>
    </row>
    <row r="83" spans="1:9" ht="25.5" customHeight="1">
      <c r="A83" s="66" t="s">
        <v>244</v>
      </c>
      <c r="B83" s="71">
        <v>2</v>
      </c>
      <c r="C83" s="143">
        <v>2</v>
      </c>
      <c r="D83" s="145"/>
      <c r="E83" s="143">
        <v>0</v>
      </c>
      <c r="F83" s="145"/>
      <c r="G83" s="296"/>
      <c r="H83" s="4"/>
    </row>
    <row r="84" spans="1:9" ht="21" customHeight="1">
      <c r="A84" s="74" t="s">
        <v>245</v>
      </c>
      <c r="B84" s="71">
        <v>1</v>
      </c>
      <c r="C84" s="143">
        <v>1</v>
      </c>
      <c r="D84" s="145"/>
      <c r="E84" s="143">
        <v>0</v>
      </c>
      <c r="F84" s="145"/>
      <c r="G84" s="296"/>
      <c r="H84" s="73"/>
      <c r="I84" s="4"/>
    </row>
    <row r="85" spans="1:9" ht="25.5" customHeight="1">
      <c r="A85" s="74" t="s">
        <v>246</v>
      </c>
      <c r="B85" s="71">
        <v>7</v>
      </c>
      <c r="C85" s="143">
        <v>5</v>
      </c>
      <c r="D85" s="145"/>
      <c r="E85" s="143">
        <v>2</v>
      </c>
      <c r="F85" s="145"/>
      <c r="G85" s="296"/>
      <c r="H85" s="73"/>
      <c r="I85" s="4"/>
    </row>
    <row r="86" spans="1:9" ht="21.75" customHeight="1">
      <c r="A86" s="74" t="s">
        <v>247</v>
      </c>
      <c r="B86" s="71">
        <v>3</v>
      </c>
      <c r="C86" s="143">
        <v>3</v>
      </c>
      <c r="D86" s="145"/>
      <c r="E86" s="143">
        <v>0</v>
      </c>
      <c r="F86" s="145"/>
      <c r="G86" s="296"/>
      <c r="H86" s="73"/>
      <c r="I86" s="4"/>
    </row>
    <row r="87" spans="1:9" ht="26.25" customHeight="1">
      <c r="A87" s="67" t="s">
        <v>139</v>
      </c>
      <c r="B87" s="71">
        <v>4</v>
      </c>
      <c r="C87" s="148">
        <v>4</v>
      </c>
      <c r="D87" s="148"/>
      <c r="E87" s="148">
        <v>0</v>
      </c>
      <c r="F87" s="148"/>
      <c r="G87" s="296"/>
      <c r="H87" s="4"/>
    </row>
    <row r="88" spans="1:9" ht="26.25" customHeight="1">
      <c r="A88" s="67" t="s">
        <v>140</v>
      </c>
      <c r="B88" s="71">
        <v>38</v>
      </c>
      <c r="C88" s="143">
        <v>38</v>
      </c>
      <c r="D88" s="145"/>
      <c r="E88" s="143">
        <v>0</v>
      </c>
      <c r="F88" s="145"/>
      <c r="G88" s="296"/>
      <c r="H88" s="4"/>
    </row>
    <row r="89" spans="1:9" ht="24.75" customHeight="1">
      <c r="A89" s="67" t="s">
        <v>141</v>
      </c>
      <c r="B89" s="71">
        <v>11</v>
      </c>
      <c r="C89" s="143">
        <v>11</v>
      </c>
      <c r="D89" s="145"/>
      <c r="E89" s="148">
        <v>0</v>
      </c>
      <c r="F89" s="148"/>
      <c r="G89" s="296"/>
      <c r="H89" s="4"/>
    </row>
    <row r="90" spans="1:9" ht="15.75" hidden="1" customHeight="1">
      <c r="A90" s="20" t="s">
        <v>41</v>
      </c>
      <c r="B90" s="71"/>
      <c r="C90" s="166"/>
      <c r="D90" s="168"/>
      <c r="E90" s="154"/>
      <c r="F90" s="154"/>
      <c r="G90" s="296"/>
      <c r="H90" s="4"/>
    </row>
    <row r="91" spans="1:9" ht="27" customHeight="1">
      <c r="A91" s="65" t="s">
        <v>248</v>
      </c>
      <c r="B91" s="71">
        <v>13</v>
      </c>
      <c r="C91" s="143">
        <v>13</v>
      </c>
      <c r="D91" s="145"/>
      <c r="E91" s="143">
        <v>0</v>
      </c>
      <c r="F91" s="145"/>
      <c r="G91" s="296"/>
      <c r="H91" s="4"/>
    </row>
    <row r="92" spans="1:9" ht="27" customHeight="1">
      <c r="A92" s="65" t="s">
        <v>249</v>
      </c>
      <c r="B92" s="71">
        <v>5</v>
      </c>
      <c r="C92" s="143">
        <v>5</v>
      </c>
      <c r="D92" s="145"/>
      <c r="E92" s="143">
        <v>0</v>
      </c>
      <c r="F92" s="145"/>
      <c r="G92" s="296"/>
      <c r="H92" s="4"/>
    </row>
    <row r="93" spans="1:9" ht="33.75" customHeight="1">
      <c r="A93" s="65" t="s">
        <v>250</v>
      </c>
      <c r="B93" s="71">
        <v>6</v>
      </c>
      <c r="C93" s="143">
        <v>4</v>
      </c>
      <c r="D93" s="145"/>
      <c r="E93" s="143">
        <v>2</v>
      </c>
      <c r="F93" s="145"/>
      <c r="G93" s="296"/>
      <c r="H93" s="4"/>
    </row>
    <row r="94" spans="1:9" ht="21" customHeight="1">
      <c r="A94" s="75" t="s">
        <v>277</v>
      </c>
      <c r="B94" s="76">
        <f>SUM(B81:B93)</f>
        <v>102</v>
      </c>
      <c r="C94" s="166">
        <f>SUM(C81:C93)</f>
        <v>98</v>
      </c>
      <c r="D94" s="168"/>
      <c r="E94" s="166">
        <f>SUM(E81:E93)</f>
        <v>4</v>
      </c>
      <c r="F94" s="168"/>
      <c r="G94" s="297"/>
      <c r="H94" s="4"/>
    </row>
    <row r="95" spans="1:9" ht="24" customHeight="1">
      <c r="A95" s="154" t="s">
        <v>278</v>
      </c>
      <c r="B95" s="154"/>
      <c r="C95" s="154"/>
      <c r="D95" s="154"/>
      <c r="E95" s="154"/>
      <c r="F95" s="154"/>
      <c r="G95" s="154"/>
      <c r="H95" s="4"/>
    </row>
    <row r="96" spans="1:9" s="9" customFormat="1" ht="15.75">
      <c r="A96" s="11"/>
      <c r="B96" s="12"/>
      <c r="C96" s="12"/>
      <c r="D96" s="12"/>
      <c r="E96" s="12"/>
      <c r="F96" s="12"/>
      <c r="G96" s="12"/>
      <c r="H96" s="8"/>
    </row>
    <row r="97" spans="1:8" ht="16.5">
      <c r="A97" s="194" t="s">
        <v>65</v>
      </c>
      <c r="B97" s="194"/>
      <c r="C97" s="194"/>
      <c r="D97" s="194"/>
      <c r="E97" s="194"/>
      <c r="F97" s="194"/>
      <c r="G97" s="194"/>
      <c r="H97" s="4"/>
    </row>
    <row r="98" spans="1:8" ht="60">
      <c r="A98" s="7" t="s">
        <v>15</v>
      </c>
      <c r="B98" s="46" t="s">
        <v>16</v>
      </c>
      <c r="C98" s="64" t="s">
        <v>634</v>
      </c>
      <c r="D98" s="64" t="s">
        <v>635</v>
      </c>
      <c r="E98" s="64" t="s">
        <v>225</v>
      </c>
      <c r="F98" s="46" t="s">
        <v>17</v>
      </c>
      <c r="G98" s="64" t="s">
        <v>226</v>
      </c>
    </row>
    <row r="99" spans="1:8" ht="133.5" customHeight="1">
      <c r="A99" s="31" t="s">
        <v>235</v>
      </c>
      <c r="B99" s="31" t="s">
        <v>145</v>
      </c>
      <c r="C99" s="34">
        <v>4500</v>
      </c>
      <c r="D99" s="34" t="s">
        <v>688</v>
      </c>
      <c r="E99" s="57">
        <v>0.99</v>
      </c>
      <c r="F99" s="118" t="s">
        <v>632</v>
      </c>
      <c r="G99" s="33" t="s">
        <v>272</v>
      </c>
    </row>
    <row r="100" spans="1:8" ht="249.75" customHeight="1">
      <c r="A100" s="32" t="s">
        <v>237</v>
      </c>
      <c r="B100" s="32" t="s">
        <v>146</v>
      </c>
      <c r="C100" s="56">
        <v>7125</v>
      </c>
      <c r="D100" s="35" t="s">
        <v>689</v>
      </c>
      <c r="E100" s="62">
        <v>0.95</v>
      </c>
      <c r="F100" s="118" t="s">
        <v>633</v>
      </c>
      <c r="G100" s="33" t="s">
        <v>272</v>
      </c>
    </row>
    <row r="101" spans="1:8" ht="165" customHeight="1">
      <c r="A101" s="59" t="s">
        <v>234</v>
      </c>
      <c r="B101" s="60" t="s">
        <v>271</v>
      </c>
      <c r="C101" s="61" t="s">
        <v>708</v>
      </c>
      <c r="D101" s="61" t="s">
        <v>690</v>
      </c>
      <c r="E101" s="62">
        <v>0.92</v>
      </c>
      <c r="F101" s="63" t="s">
        <v>636</v>
      </c>
      <c r="G101" s="33" t="s">
        <v>272</v>
      </c>
      <c r="H101" s="2" t="s">
        <v>707</v>
      </c>
    </row>
    <row r="102" spans="1:8" ht="229.5" customHeight="1">
      <c r="A102" s="31" t="s">
        <v>98</v>
      </c>
      <c r="B102" s="31" t="s">
        <v>147</v>
      </c>
      <c r="C102" s="35">
        <v>3000</v>
      </c>
      <c r="D102" s="58" t="s">
        <v>693</v>
      </c>
      <c r="E102" s="62">
        <v>0.6</v>
      </c>
      <c r="F102" s="125" t="s">
        <v>637</v>
      </c>
      <c r="G102" s="33" t="s">
        <v>272</v>
      </c>
    </row>
    <row r="103" spans="1:8" ht="319.5" customHeight="1">
      <c r="A103" s="132" t="s">
        <v>701</v>
      </c>
      <c r="B103" s="132" t="s">
        <v>224</v>
      </c>
      <c r="C103" s="56">
        <v>28480</v>
      </c>
      <c r="D103" s="35" t="s">
        <v>675</v>
      </c>
      <c r="E103" s="62">
        <v>0.53</v>
      </c>
      <c r="F103" s="131" t="s">
        <v>674</v>
      </c>
      <c r="G103" s="131" t="s">
        <v>272</v>
      </c>
    </row>
    <row r="104" spans="1:8" ht="164.25" customHeight="1">
      <c r="A104" s="137" t="s">
        <v>236</v>
      </c>
      <c r="B104" s="137" t="s">
        <v>706</v>
      </c>
      <c r="C104" s="56">
        <v>324809</v>
      </c>
      <c r="D104" s="35" t="s">
        <v>704</v>
      </c>
      <c r="E104" s="136" t="s">
        <v>699</v>
      </c>
      <c r="F104" s="138" t="s">
        <v>700</v>
      </c>
      <c r="G104" s="138" t="s">
        <v>272</v>
      </c>
    </row>
    <row r="105" spans="1:8" ht="198" customHeight="1">
      <c r="A105" s="137" t="s">
        <v>702</v>
      </c>
      <c r="B105" s="137" t="s">
        <v>232</v>
      </c>
      <c r="C105" s="56">
        <v>286147</v>
      </c>
      <c r="D105" s="35" t="s">
        <v>703</v>
      </c>
      <c r="E105" s="139">
        <v>0.19</v>
      </c>
      <c r="F105" s="138" t="s">
        <v>705</v>
      </c>
      <c r="G105" s="138" t="s">
        <v>272</v>
      </c>
    </row>
    <row r="106" spans="1:8" ht="28.5" customHeight="1">
      <c r="A106" s="148"/>
      <c r="B106" s="154"/>
      <c r="C106" s="154"/>
      <c r="D106" s="154"/>
      <c r="E106" s="154"/>
      <c r="F106" s="154"/>
      <c r="G106" s="154"/>
      <c r="H106" s="4"/>
    </row>
    <row r="107" spans="1:8" s="9" customFormat="1" ht="15.75">
      <c r="A107" s="12"/>
      <c r="B107" s="12"/>
      <c r="C107" s="12"/>
      <c r="D107" s="12"/>
      <c r="E107" s="12"/>
      <c r="F107" s="12"/>
      <c r="G107" s="12"/>
      <c r="H107" s="8"/>
    </row>
    <row r="108" spans="1:8" ht="16.5">
      <c r="A108" s="194" t="s">
        <v>66</v>
      </c>
      <c r="B108" s="194"/>
      <c r="C108" s="194"/>
      <c r="D108" s="194"/>
      <c r="E108" s="194"/>
      <c r="F108" s="194"/>
      <c r="G108" s="194"/>
      <c r="H108" s="4"/>
    </row>
    <row r="109" spans="1:8" ht="15.75">
      <c r="A109" s="7" t="s">
        <v>18</v>
      </c>
      <c r="B109" s="7" t="s">
        <v>19</v>
      </c>
      <c r="C109" s="46" t="s">
        <v>48</v>
      </c>
      <c r="D109" s="7" t="s">
        <v>20</v>
      </c>
      <c r="E109" s="7" t="s">
        <v>21</v>
      </c>
      <c r="F109" s="10" t="s">
        <v>309</v>
      </c>
      <c r="G109" s="7" t="s">
        <v>22</v>
      </c>
      <c r="H109" s="4"/>
    </row>
    <row r="110" spans="1:8" ht="100.5" customHeight="1">
      <c r="A110" s="85">
        <v>418159</v>
      </c>
      <c r="B110" s="86" t="s">
        <v>279</v>
      </c>
      <c r="C110" s="87">
        <v>45323</v>
      </c>
      <c r="D110" s="85">
        <v>2825000000</v>
      </c>
      <c r="E110" s="88" t="s">
        <v>280</v>
      </c>
      <c r="F110" s="89" t="s">
        <v>281</v>
      </c>
      <c r="G110" s="90" t="s">
        <v>282</v>
      </c>
      <c r="H110" s="4"/>
    </row>
    <row r="111" spans="1:8" ht="96.75" customHeight="1">
      <c r="A111" s="85">
        <v>410036</v>
      </c>
      <c r="B111" s="86" t="s">
        <v>283</v>
      </c>
      <c r="C111" s="87">
        <v>45351</v>
      </c>
      <c r="D111" s="85">
        <v>144000000</v>
      </c>
      <c r="E111" s="89" t="s">
        <v>284</v>
      </c>
      <c r="F111" s="89" t="s">
        <v>281</v>
      </c>
      <c r="G111" s="90" t="s">
        <v>285</v>
      </c>
      <c r="H111" s="4"/>
    </row>
    <row r="112" spans="1:8" ht="102" customHeight="1">
      <c r="A112" s="85">
        <v>409942</v>
      </c>
      <c r="B112" s="86" t="s">
        <v>286</v>
      </c>
      <c r="C112" s="87">
        <v>45351</v>
      </c>
      <c r="D112" s="85">
        <v>133495500</v>
      </c>
      <c r="E112" s="89" t="s">
        <v>287</v>
      </c>
      <c r="F112" s="89" t="s">
        <v>281</v>
      </c>
      <c r="G112" s="90" t="s">
        <v>288</v>
      </c>
      <c r="H112" s="4"/>
    </row>
    <row r="113" spans="1:8" ht="68.25" customHeight="1">
      <c r="A113" s="85">
        <v>433968</v>
      </c>
      <c r="B113" s="91" t="s">
        <v>289</v>
      </c>
      <c r="C113" s="87">
        <v>45358</v>
      </c>
      <c r="D113" s="85">
        <v>1534080000</v>
      </c>
      <c r="E113" s="89" t="s">
        <v>290</v>
      </c>
      <c r="F113" s="89" t="s">
        <v>281</v>
      </c>
      <c r="G113" s="90" t="s">
        <v>291</v>
      </c>
      <c r="H113" s="4"/>
    </row>
    <row r="114" spans="1:8" ht="61.5" customHeight="1">
      <c r="A114" s="85">
        <v>437517</v>
      </c>
      <c r="B114" s="92" t="s">
        <v>292</v>
      </c>
      <c r="C114" s="87">
        <v>45359</v>
      </c>
      <c r="D114" s="85">
        <v>39953625</v>
      </c>
      <c r="E114" s="93" t="s">
        <v>293</v>
      </c>
      <c r="F114" s="89" t="s">
        <v>281</v>
      </c>
      <c r="G114" s="90" t="s">
        <v>294</v>
      </c>
      <c r="H114" s="4"/>
    </row>
    <row r="115" spans="1:8" ht="52.5" customHeight="1">
      <c r="A115" s="85">
        <v>442812</v>
      </c>
      <c r="B115" s="92" t="s">
        <v>295</v>
      </c>
      <c r="C115" s="87">
        <v>45439</v>
      </c>
      <c r="D115" s="85">
        <v>145600000</v>
      </c>
      <c r="E115" s="93" t="s">
        <v>296</v>
      </c>
      <c r="F115" s="93" t="s">
        <v>281</v>
      </c>
      <c r="G115" s="90" t="s">
        <v>298</v>
      </c>
      <c r="H115" s="4"/>
    </row>
    <row r="116" spans="1:8" ht="85.5" customHeight="1">
      <c r="A116" s="85">
        <v>431521</v>
      </c>
      <c r="B116" s="91" t="s">
        <v>299</v>
      </c>
      <c r="C116" s="87">
        <v>45441</v>
      </c>
      <c r="D116" s="85">
        <v>132300000</v>
      </c>
      <c r="E116" s="89" t="s">
        <v>287</v>
      </c>
      <c r="F116" s="89" t="s">
        <v>281</v>
      </c>
      <c r="G116" s="80" t="s">
        <v>300</v>
      </c>
      <c r="H116" s="4"/>
    </row>
    <row r="117" spans="1:8" ht="89.25" customHeight="1">
      <c r="A117" s="85">
        <v>431677</v>
      </c>
      <c r="B117" s="92" t="s">
        <v>301</v>
      </c>
      <c r="C117" s="87">
        <v>45441</v>
      </c>
      <c r="D117" s="85">
        <v>120000000</v>
      </c>
      <c r="E117" s="89" t="s">
        <v>287</v>
      </c>
      <c r="F117" s="89" t="s">
        <v>281</v>
      </c>
      <c r="G117" s="94" t="s">
        <v>302</v>
      </c>
      <c r="H117" s="4"/>
    </row>
    <row r="118" spans="1:8" ht="81" customHeight="1">
      <c r="A118" s="47">
        <v>442580</v>
      </c>
      <c r="B118" s="48" t="s">
        <v>303</v>
      </c>
      <c r="C118" s="49">
        <v>45450</v>
      </c>
      <c r="D118" s="47">
        <v>180000000</v>
      </c>
      <c r="E118" s="54" t="s">
        <v>304</v>
      </c>
      <c r="F118" s="50" t="s">
        <v>281</v>
      </c>
      <c r="G118" s="90" t="s">
        <v>305</v>
      </c>
      <c r="H118" s="4"/>
    </row>
    <row r="119" spans="1:8" ht="61.5" customHeight="1">
      <c r="A119" s="47">
        <v>442598</v>
      </c>
      <c r="B119" s="48" t="s">
        <v>306</v>
      </c>
      <c r="C119" s="49">
        <v>45464</v>
      </c>
      <c r="D119" s="47">
        <v>209700000</v>
      </c>
      <c r="E119" s="54" t="s">
        <v>307</v>
      </c>
      <c r="F119" s="93" t="s">
        <v>281</v>
      </c>
      <c r="G119" s="90" t="s">
        <v>308</v>
      </c>
      <c r="H119" s="4"/>
    </row>
    <row r="120" spans="1:8" ht="168.75" customHeight="1">
      <c r="A120" s="95">
        <v>451056</v>
      </c>
      <c r="B120" s="48" t="s">
        <v>310</v>
      </c>
      <c r="C120" s="49">
        <v>45454</v>
      </c>
      <c r="D120" s="47">
        <v>40000000</v>
      </c>
      <c r="E120" s="54" t="s">
        <v>311</v>
      </c>
      <c r="F120" s="50" t="s">
        <v>297</v>
      </c>
      <c r="G120" s="90" t="s">
        <v>312</v>
      </c>
      <c r="H120" s="4"/>
    </row>
    <row r="121" spans="1:8" s="9" customFormat="1" ht="58.5" customHeight="1">
      <c r="A121" s="47">
        <v>416336</v>
      </c>
      <c r="B121" s="51" t="s">
        <v>313</v>
      </c>
      <c r="C121" s="49">
        <v>45474</v>
      </c>
      <c r="D121" s="77">
        <v>336033876</v>
      </c>
      <c r="E121" s="52" t="s">
        <v>314</v>
      </c>
      <c r="F121" s="50" t="s">
        <v>281</v>
      </c>
      <c r="G121" s="96" t="s">
        <v>315</v>
      </c>
      <c r="H121" s="8"/>
    </row>
    <row r="122" spans="1:8" ht="93" customHeight="1">
      <c r="A122" s="47">
        <v>427892</v>
      </c>
      <c r="B122" s="48" t="s">
        <v>316</v>
      </c>
      <c r="C122" s="49">
        <v>45476</v>
      </c>
      <c r="D122" s="47">
        <v>178200000</v>
      </c>
      <c r="E122" s="50" t="s">
        <v>317</v>
      </c>
      <c r="F122" s="50" t="s">
        <v>281</v>
      </c>
      <c r="G122" s="80" t="s">
        <v>318</v>
      </c>
      <c r="H122" s="4"/>
    </row>
    <row r="123" spans="1:8" ht="70.5" customHeight="1">
      <c r="A123" s="47">
        <v>432998</v>
      </c>
      <c r="B123" s="48" t="s">
        <v>319</v>
      </c>
      <c r="C123" s="49">
        <v>45484</v>
      </c>
      <c r="D123" s="47">
        <v>103284000</v>
      </c>
      <c r="E123" s="54" t="s">
        <v>320</v>
      </c>
      <c r="F123" s="50" t="s">
        <v>281</v>
      </c>
      <c r="G123" s="80" t="s">
        <v>321</v>
      </c>
      <c r="H123" s="4"/>
    </row>
    <row r="124" spans="1:8" ht="51.75" customHeight="1">
      <c r="A124" s="47">
        <v>442592</v>
      </c>
      <c r="B124" s="48" t="s">
        <v>322</v>
      </c>
      <c r="C124" s="49">
        <v>45489</v>
      </c>
      <c r="D124" s="47">
        <v>360000000</v>
      </c>
      <c r="E124" s="50" t="s">
        <v>323</v>
      </c>
      <c r="F124" s="50" t="s">
        <v>281</v>
      </c>
      <c r="G124" s="97" t="s">
        <v>324</v>
      </c>
      <c r="H124" s="4"/>
    </row>
    <row r="125" spans="1:8" ht="47.25" customHeight="1">
      <c r="A125" s="47">
        <v>442571</v>
      </c>
      <c r="B125" s="48" t="s">
        <v>325</v>
      </c>
      <c r="C125" s="49">
        <v>45490</v>
      </c>
      <c r="D125" s="47">
        <v>2158224846</v>
      </c>
      <c r="E125" s="54" t="s">
        <v>326</v>
      </c>
      <c r="F125" s="50" t="s">
        <v>281</v>
      </c>
      <c r="G125" s="90" t="s">
        <v>327</v>
      </c>
      <c r="H125" s="4"/>
    </row>
    <row r="126" spans="1:8" ht="48.75" customHeight="1">
      <c r="A126" s="177">
        <v>442483</v>
      </c>
      <c r="B126" s="180" t="s">
        <v>328</v>
      </c>
      <c r="C126" s="53">
        <v>45497</v>
      </c>
      <c r="D126" s="47">
        <v>5618340736</v>
      </c>
      <c r="E126" s="50" t="s">
        <v>329</v>
      </c>
      <c r="F126" s="54" t="s">
        <v>281</v>
      </c>
      <c r="G126" s="90" t="s">
        <v>330</v>
      </c>
      <c r="H126" s="4"/>
    </row>
    <row r="127" spans="1:8" ht="59.25" customHeight="1">
      <c r="A127" s="178"/>
      <c r="B127" s="181"/>
      <c r="C127" s="53">
        <v>45497</v>
      </c>
      <c r="D127" s="47">
        <v>331165440</v>
      </c>
      <c r="E127" s="54" t="s">
        <v>331</v>
      </c>
      <c r="F127" s="54" t="s">
        <v>281</v>
      </c>
      <c r="G127" s="90" t="s">
        <v>330</v>
      </c>
      <c r="H127" s="4"/>
    </row>
    <row r="128" spans="1:8" ht="51" customHeight="1">
      <c r="A128" s="179"/>
      <c r="B128" s="182"/>
      <c r="C128" s="53">
        <v>45497</v>
      </c>
      <c r="D128" s="47">
        <v>1073696000</v>
      </c>
      <c r="E128" s="54" t="s">
        <v>332</v>
      </c>
      <c r="F128" s="54" t="s">
        <v>281</v>
      </c>
      <c r="G128" s="90" t="s">
        <v>330</v>
      </c>
      <c r="H128" s="4"/>
    </row>
    <row r="129" spans="1:8" ht="68.25" customHeight="1">
      <c r="A129" s="47">
        <v>442814</v>
      </c>
      <c r="B129" s="48" t="s">
        <v>333</v>
      </c>
      <c r="C129" s="49">
        <v>45504</v>
      </c>
      <c r="D129" s="47">
        <v>225930931</v>
      </c>
      <c r="E129" s="50" t="s">
        <v>334</v>
      </c>
      <c r="F129" s="93" t="s">
        <v>297</v>
      </c>
      <c r="G129" s="98" t="s">
        <v>335</v>
      </c>
      <c r="H129" s="4"/>
    </row>
    <row r="130" spans="1:8" ht="45" customHeight="1">
      <c r="A130" s="177">
        <v>450421</v>
      </c>
      <c r="B130" s="183" t="s">
        <v>336</v>
      </c>
      <c r="C130" s="49">
        <v>45497</v>
      </c>
      <c r="D130" s="47">
        <v>1943273032275</v>
      </c>
      <c r="E130" s="50" t="s">
        <v>337</v>
      </c>
      <c r="F130" s="54" t="s">
        <v>281</v>
      </c>
      <c r="G130" s="90" t="s">
        <v>338</v>
      </c>
      <c r="H130" s="4"/>
    </row>
    <row r="131" spans="1:8" ht="43.5" customHeight="1">
      <c r="A131" s="178"/>
      <c r="B131" s="184"/>
      <c r="C131" s="49">
        <v>45497</v>
      </c>
      <c r="D131" s="47">
        <v>84305908323</v>
      </c>
      <c r="E131" s="54" t="s">
        <v>339</v>
      </c>
      <c r="F131" s="54" t="s">
        <v>281</v>
      </c>
      <c r="G131" s="90" t="s">
        <v>338</v>
      </c>
      <c r="H131" s="4"/>
    </row>
    <row r="132" spans="1:8" ht="47.25" customHeight="1">
      <c r="A132" s="178"/>
      <c r="B132" s="184"/>
      <c r="C132" s="49">
        <v>45497</v>
      </c>
      <c r="D132" s="47">
        <v>97241046420</v>
      </c>
      <c r="E132" s="54" t="s">
        <v>340</v>
      </c>
      <c r="F132" s="54" t="s">
        <v>281</v>
      </c>
      <c r="G132" s="90" t="s">
        <v>338</v>
      </c>
      <c r="H132" s="4"/>
    </row>
    <row r="133" spans="1:8" ht="40.5" customHeight="1">
      <c r="A133" s="178"/>
      <c r="B133" s="184"/>
      <c r="C133" s="49">
        <v>45497</v>
      </c>
      <c r="D133" s="47">
        <v>155743584920</v>
      </c>
      <c r="E133" s="54" t="s">
        <v>341</v>
      </c>
      <c r="F133" s="54" t="s">
        <v>281</v>
      </c>
      <c r="G133" s="90" t="s">
        <v>338</v>
      </c>
      <c r="H133" s="4"/>
    </row>
    <row r="134" spans="1:8" ht="48" customHeight="1">
      <c r="A134" s="178"/>
      <c r="B134" s="184"/>
      <c r="C134" s="49">
        <v>45497</v>
      </c>
      <c r="D134" s="47">
        <v>100233291690</v>
      </c>
      <c r="E134" s="50" t="s">
        <v>342</v>
      </c>
      <c r="F134" s="54" t="s">
        <v>281</v>
      </c>
      <c r="G134" s="90" t="s">
        <v>338</v>
      </c>
      <c r="H134" s="4"/>
    </row>
    <row r="135" spans="1:8" ht="41.25" customHeight="1">
      <c r="A135" s="178"/>
      <c r="B135" s="184"/>
      <c r="C135" s="49">
        <v>45499</v>
      </c>
      <c r="D135" s="47">
        <v>102487763490</v>
      </c>
      <c r="E135" s="50" t="s">
        <v>343</v>
      </c>
      <c r="F135" s="54" t="s">
        <v>281</v>
      </c>
      <c r="G135" s="90" t="s">
        <v>338</v>
      </c>
      <c r="H135" s="4"/>
    </row>
    <row r="136" spans="1:8" ht="45" customHeight="1">
      <c r="A136" s="178"/>
      <c r="B136" s="184"/>
      <c r="C136" s="49">
        <v>45497</v>
      </c>
      <c r="D136" s="47">
        <v>412683076680</v>
      </c>
      <c r="E136" s="54" t="s">
        <v>344</v>
      </c>
      <c r="F136" s="54" t="s">
        <v>281</v>
      </c>
      <c r="G136" s="90" t="s">
        <v>338</v>
      </c>
      <c r="H136" s="4"/>
    </row>
    <row r="137" spans="1:8" ht="68.25" customHeight="1">
      <c r="A137" s="179"/>
      <c r="B137" s="185"/>
      <c r="C137" s="99">
        <v>45502</v>
      </c>
      <c r="D137" s="77">
        <v>61385750580</v>
      </c>
      <c r="E137" s="84" t="s">
        <v>345</v>
      </c>
      <c r="F137" s="84" t="s">
        <v>281</v>
      </c>
      <c r="G137" s="100" t="s">
        <v>338</v>
      </c>
      <c r="H137" s="4"/>
    </row>
    <row r="138" spans="1:8" ht="94.5" customHeight="1">
      <c r="A138" s="47">
        <v>442601</v>
      </c>
      <c r="B138" s="48" t="s">
        <v>346</v>
      </c>
      <c r="C138" s="49" t="s">
        <v>347</v>
      </c>
      <c r="D138" s="47">
        <v>70000000</v>
      </c>
      <c r="E138" s="50" t="s">
        <v>348</v>
      </c>
      <c r="F138" s="54" t="s">
        <v>281</v>
      </c>
      <c r="G138" s="97" t="s">
        <v>349</v>
      </c>
      <c r="H138" s="4"/>
    </row>
    <row r="139" spans="1:8" ht="82.5" customHeight="1">
      <c r="A139" s="78">
        <v>442520</v>
      </c>
      <c r="B139" s="101" t="s">
        <v>350</v>
      </c>
      <c r="C139" s="102">
        <v>45517</v>
      </c>
      <c r="D139" s="78">
        <v>175959688</v>
      </c>
      <c r="E139" s="103" t="s">
        <v>351</v>
      </c>
      <c r="F139" s="83" t="s">
        <v>297</v>
      </c>
      <c r="G139" s="104" t="s">
        <v>352</v>
      </c>
      <c r="H139" s="4"/>
    </row>
    <row r="140" spans="1:8" ht="79.5" customHeight="1">
      <c r="A140" s="47">
        <v>442541</v>
      </c>
      <c r="B140" s="48" t="s">
        <v>353</v>
      </c>
      <c r="C140" s="49">
        <v>45534</v>
      </c>
      <c r="D140" s="47">
        <v>354636000</v>
      </c>
      <c r="E140" s="54" t="s">
        <v>354</v>
      </c>
      <c r="F140" s="54" t="s">
        <v>281</v>
      </c>
      <c r="G140" s="97" t="s">
        <v>355</v>
      </c>
      <c r="H140" s="4"/>
    </row>
    <row r="141" spans="1:8" ht="153.75" customHeight="1">
      <c r="A141" s="47">
        <v>452944</v>
      </c>
      <c r="B141" s="48" t="s">
        <v>356</v>
      </c>
      <c r="C141" s="49">
        <v>45526</v>
      </c>
      <c r="D141" s="47">
        <v>994088704</v>
      </c>
      <c r="E141" s="50" t="s">
        <v>357</v>
      </c>
      <c r="F141" s="54" t="s">
        <v>281</v>
      </c>
      <c r="G141" s="97" t="s">
        <v>358</v>
      </c>
      <c r="H141" s="4"/>
    </row>
    <row r="142" spans="1:8" ht="87" customHeight="1">
      <c r="A142" s="47">
        <v>444045</v>
      </c>
      <c r="B142" s="48" t="s">
        <v>359</v>
      </c>
      <c r="C142" s="49">
        <v>45580</v>
      </c>
      <c r="D142" s="47">
        <v>2329000000</v>
      </c>
      <c r="E142" s="50" t="s">
        <v>360</v>
      </c>
      <c r="F142" s="83" t="s">
        <v>297</v>
      </c>
      <c r="G142" s="97" t="s">
        <v>361</v>
      </c>
      <c r="H142" s="4"/>
    </row>
    <row r="143" spans="1:8" ht="100.5" customHeight="1">
      <c r="A143" s="47">
        <v>449915</v>
      </c>
      <c r="B143" s="48" t="s">
        <v>362</v>
      </c>
      <c r="C143" s="49">
        <v>45597</v>
      </c>
      <c r="D143" s="47">
        <v>38366665</v>
      </c>
      <c r="E143" s="54" t="s">
        <v>363</v>
      </c>
      <c r="F143" s="83" t="s">
        <v>297</v>
      </c>
      <c r="G143" s="97" t="s">
        <v>364</v>
      </c>
      <c r="H143" s="4"/>
    </row>
    <row r="144" spans="1:8" ht="90" customHeight="1">
      <c r="A144" s="47">
        <v>442565</v>
      </c>
      <c r="B144" s="48" t="s">
        <v>365</v>
      </c>
      <c r="C144" s="105">
        <v>45608</v>
      </c>
      <c r="D144" s="47">
        <v>260000000</v>
      </c>
      <c r="E144" s="54" t="s">
        <v>366</v>
      </c>
      <c r="F144" s="54" t="s">
        <v>367</v>
      </c>
      <c r="G144" s="97" t="s">
        <v>368</v>
      </c>
      <c r="H144" s="4"/>
    </row>
    <row r="145" spans="1:8" ht="57.75" customHeight="1">
      <c r="A145" s="47">
        <v>442588</v>
      </c>
      <c r="B145" s="48" t="s">
        <v>369</v>
      </c>
      <c r="C145" s="105">
        <v>45607</v>
      </c>
      <c r="D145" s="47">
        <v>100000000</v>
      </c>
      <c r="E145" s="54" t="s">
        <v>370</v>
      </c>
      <c r="F145" s="54" t="s">
        <v>367</v>
      </c>
      <c r="G145" s="97" t="s">
        <v>371</v>
      </c>
      <c r="H145" s="4"/>
    </row>
    <row r="146" spans="1:8" ht="49.5" customHeight="1">
      <c r="A146" s="177">
        <v>454789</v>
      </c>
      <c r="B146" s="180" t="s">
        <v>372</v>
      </c>
      <c r="C146" s="105">
        <v>45610</v>
      </c>
      <c r="D146" s="47">
        <v>1560000000</v>
      </c>
      <c r="E146" s="54" t="s">
        <v>373</v>
      </c>
      <c r="F146" s="186" t="s">
        <v>297</v>
      </c>
      <c r="G146" s="188" t="s">
        <v>374</v>
      </c>
      <c r="H146" s="4"/>
    </row>
    <row r="147" spans="1:8" ht="45.75" customHeight="1">
      <c r="A147" s="179"/>
      <c r="B147" s="182"/>
      <c r="C147" s="105">
        <v>45614</v>
      </c>
      <c r="D147" s="47">
        <v>600000000</v>
      </c>
      <c r="E147" s="54" t="s">
        <v>375</v>
      </c>
      <c r="F147" s="187"/>
      <c r="G147" s="189"/>
      <c r="H147" s="4"/>
    </row>
    <row r="148" spans="1:8" ht="68.25" customHeight="1">
      <c r="A148" s="47">
        <v>455298</v>
      </c>
      <c r="B148" s="48" t="s">
        <v>376</v>
      </c>
      <c r="C148" s="105">
        <v>45615</v>
      </c>
      <c r="D148" s="47">
        <v>72500000</v>
      </c>
      <c r="E148" s="54" t="s">
        <v>377</v>
      </c>
      <c r="F148" s="93" t="s">
        <v>297</v>
      </c>
      <c r="G148" s="106" t="s">
        <v>378</v>
      </c>
      <c r="H148" s="4"/>
    </row>
    <row r="149" spans="1:8" ht="138" customHeight="1">
      <c r="A149" s="47">
        <v>455232</v>
      </c>
      <c r="B149" s="48" t="s">
        <v>379</v>
      </c>
      <c r="C149" s="105">
        <v>45615</v>
      </c>
      <c r="D149" s="47">
        <v>831616000</v>
      </c>
      <c r="E149" s="54" t="s">
        <v>380</v>
      </c>
      <c r="F149" s="54" t="s">
        <v>367</v>
      </c>
      <c r="G149" s="107" t="s">
        <v>381</v>
      </c>
      <c r="H149" s="4"/>
    </row>
    <row r="150" spans="1:8" ht="68.25" customHeight="1">
      <c r="A150" s="47">
        <v>442821</v>
      </c>
      <c r="B150" s="48" t="s">
        <v>382</v>
      </c>
      <c r="C150" s="105">
        <v>45618</v>
      </c>
      <c r="D150" s="47">
        <v>82530567</v>
      </c>
      <c r="E150" s="54" t="s">
        <v>383</v>
      </c>
      <c r="F150" s="93" t="s">
        <v>367</v>
      </c>
      <c r="G150" s="108" t="s">
        <v>384</v>
      </c>
      <c r="H150" s="4"/>
    </row>
    <row r="151" spans="1:8" ht="68.25" customHeight="1">
      <c r="A151" s="47">
        <v>452608</v>
      </c>
      <c r="B151" s="48" t="s">
        <v>385</v>
      </c>
      <c r="C151" s="105">
        <v>45624</v>
      </c>
      <c r="D151" s="47">
        <v>1250000000</v>
      </c>
      <c r="E151" s="54" t="s">
        <v>386</v>
      </c>
      <c r="F151" s="54" t="s">
        <v>367</v>
      </c>
      <c r="G151" s="97" t="s">
        <v>387</v>
      </c>
      <c r="H151" s="4"/>
    </row>
    <row r="152" spans="1:8" ht="152.25" customHeight="1">
      <c r="A152" s="95">
        <v>458383</v>
      </c>
      <c r="B152" s="48" t="s">
        <v>388</v>
      </c>
      <c r="C152" s="49">
        <v>45624</v>
      </c>
      <c r="D152" s="47">
        <v>540563207</v>
      </c>
      <c r="E152" s="54" t="s">
        <v>389</v>
      </c>
      <c r="F152" s="54" t="s">
        <v>297</v>
      </c>
      <c r="G152" s="90" t="s">
        <v>390</v>
      </c>
      <c r="H152" s="4"/>
    </row>
    <row r="153" spans="1:8" ht="120" customHeight="1">
      <c r="A153" s="47">
        <v>453985</v>
      </c>
      <c r="B153" s="109" t="s">
        <v>391</v>
      </c>
      <c r="C153" s="49">
        <v>45622</v>
      </c>
      <c r="D153" s="47">
        <v>40000000</v>
      </c>
      <c r="E153" s="50" t="s">
        <v>392</v>
      </c>
      <c r="F153" s="54" t="s">
        <v>297</v>
      </c>
      <c r="G153" s="97" t="s">
        <v>393</v>
      </c>
      <c r="H153" s="4"/>
    </row>
    <row r="154" spans="1:8" ht="71.25" customHeight="1">
      <c r="A154" s="47">
        <v>454910</v>
      </c>
      <c r="B154" s="48" t="s">
        <v>394</v>
      </c>
      <c r="C154" s="49">
        <v>45628</v>
      </c>
      <c r="D154" s="47">
        <v>576813483</v>
      </c>
      <c r="E154" s="50" t="s">
        <v>395</v>
      </c>
      <c r="F154" s="54" t="s">
        <v>297</v>
      </c>
      <c r="G154" s="97" t="s">
        <v>396</v>
      </c>
      <c r="H154" s="4"/>
    </row>
    <row r="155" spans="1:8" ht="72" customHeight="1">
      <c r="A155" s="47">
        <v>456485</v>
      </c>
      <c r="B155" s="48" t="s">
        <v>397</v>
      </c>
      <c r="C155" s="49">
        <v>45629</v>
      </c>
      <c r="D155" s="47">
        <v>152898500</v>
      </c>
      <c r="E155" s="54" t="s">
        <v>377</v>
      </c>
      <c r="F155" s="54" t="s">
        <v>297</v>
      </c>
      <c r="G155" s="97" t="s">
        <v>398</v>
      </c>
      <c r="H155" s="4"/>
    </row>
    <row r="156" spans="1:8" ht="69.75" customHeight="1">
      <c r="A156" s="47">
        <v>442594</v>
      </c>
      <c r="B156" s="48" t="s">
        <v>399</v>
      </c>
      <c r="C156" s="49">
        <v>45629</v>
      </c>
      <c r="D156" s="47">
        <v>276900000</v>
      </c>
      <c r="E156" s="54" t="s">
        <v>400</v>
      </c>
      <c r="F156" s="93" t="s">
        <v>401</v>
      </c>
      <c r="G156" s="80" t="s">
        <v>402</v>
      </c>
      <c r="H156" s="4"/>
    </row>
    <row r="157" spans="1:8" ht="53.25" customHeight="1">
      <c r="A157" s="47">
        <v>454395</v>
      </c>
      <c r="B157" s="48" t="s">
        <v>403</v>
      </c>
      <c r="C157" s="49">
        <v>45630</v>
      </c>
      <c r="D157" s="47">
        <v>836520000</v>
      </c>
      <c r="E157" s="54" t="s">
        <v>404</v>
      </c>
      <c r="F157" s="54" t="s">
        <v>297</v>
      </c>
      <c r="G157" s="97" t="s">
        <v>405</v>
      </c>
      <c r="H157" s="4"/>
    </row>
    <row r="158" spans="1:8" ht="15.75" customHeight="1">
      <c r="A158" s="201"/>
      <c r="B158" s="202"/>
      <c r="C158" s="202"/>
      <c r="D158" s="202"/>
      <c r="E158" s="202"/>
      <c r="F158" s="202"/>
      <c r="G158" s="203"/>
      <c r="H158" s="4"/>
    </row>
    <row r="159" spans="1:8" ht="24" customHeight="1">
      <c r="A159" s="194" t="s">
        <v>276</v>
      </c>
      <c r="B159" s="194"/>
      <c r="C159" s="194"/>
      <c r="D159" s="194"/>
      <c r="E159" s="194"/>
      <c r="F159" s="194"/>
      <c r="G159" s="194"/>
      <c r="H159" s="4"/>
    </row>
    <row r="160" spans="1:8" ht="24" customHeight="1">
      <c r="A160" s="153" t="s">
        <v>219</v>
      </c>
      <c r="B160" s="153"/>
      <c r="C160" s="7" t="s">
        <v>15</v>
      </c>
      <c r="D160" s="7" t="s">
        <v>220</v>
      </c>
      <c r="E160" s="7" t="s">
        <v>221</v>
      </c>
      <c r="F160" s="7" t="s">
        <v>222</v>
      </c>
      <c r="G160" s="10" t="s">
        <v>223</v>
      </c>
      <c r="H160" s="4"/>
    </row>
    <row r="161" spans="1:8" ht="24" customHeight="1">
      <c r="A161" s="164" t="s">
        <v>406</v>
      </c>
      <c r="B161" s="165"/>
      <c r="C161" s="55" t="s">
        <v>407</v>
      </c>
      <c r="D161" s="111">
        <v>83983753292</v>
      </c>
      <c r="E161" s="111">
        <f>(32171443945+448191461+334959062+2404194701+28884515805+3471405294+793421083+409177846)</f>
        <v>68917309197</v>
      </c>
      <c r="F161" s="111">
        <f t="shared" ref="F161:F167" si="0">(D161-E161)</f>
        <v>15066444095</v>
      </c>
      <c r="G161" s="172" t="s">
        <v>420</v>
      </c>
      <c r="H161" s="4"/>
    </row>
    <row r="162" spans="1:8" ht="24" customHeight="1">
      <c r="A162" s="164" t="s">
        <v>408</v>
      </c>
      <c r="B162" s="165"/>
      <c r="C162" s="55" t="s">
        <v>409</v>
      </c>
      <c r="D162" s="111">
        <v>20183711865</v>
      </c>
      <c r="E162" s="111">
        <f>(7240279140+214884012+155538493+13752343+2519496394+1773387667+306734323+883901823+45386455+54676500)</f>
        <v>13208037150</v>
      </c>
      <c r="F162" s="111">
        <f t="shared" si="0"/>
        <v>6975674715</v>
      </c>
      <c r="G162" s="173"/>
      <c r="H162" s="4"/>
    </row>
    <row r="163" spans="1:8" ht="24" customHeight="1">
      <c r="A163" s="164" t="s">
        <v>410</v>
      </c>
      <c r="B163" s="165"/>
      <c r="C163" s="31" t="s">
        <v>411</v>
      </c>
      <c r="D163" s="111">
        <v>13006367803</v>
      </c>
      <c r="E163" s="111">
        <f>(1289900209+5054743398+118145564+201559939+75174471)</f>
        <v>6739523581</v>
      </c>
      <c r="F163" s="111">
        <f t="shared" si="0"/>
        <v>6266844222</v>
      </c>
      <c r="G163" s="173"/>
      <c r="H163" s="4"/>
    </row>
    <row r="164" spans="1:8" ht="24" customHeight="1">
      <c r="A164" s="164" t="s">
        <v>412</v>
      </c>
      <c r="B164" s="165"/>
      <c r="C164" s="55" t="s">
        <v>413</v>
      </c>
      <c r="D164" s="111">
        <v>34897000000</v>
      </c>
      <c r="E164" s="110">
        <f>(22329000000)</f>
        <v>22329000000</v>
      </c>
      <c r="F164" s="111">
        <f t="shared" si="0"/>
        <v>12568000000</v>
      </c>
      <c r="G164" s="173"/>
      <c r="H164" s="4"/>
    </row>
    <row r="165" spans="1:8" ht="24" customHeight="1">
      <c r="A165" s="164" t="s">
        <v>414</v>
      </c>
      <c r="B165" s="165"/>
      <c r="C165" s="55" t="s">
        <v>415</v>
      </c>
      <c r="D165" s="111">
        <v>5723251188</v>
      </c>
      <c r="E165" s="111">
        <f>(381179000+2332763480+576813483+1140131000)</f>
        <v>4430886963</v>
      </c>
      <c r="F165" s="111">
        <f t="shared" si="0"/>
        <v>1292364225</v>
      </c>
      <c r="G165" s="173"/>
      <c r="H165" s="4"/>
    </row>
    <row r="166" spans="1:8" ht="24" customHeight="1">
      <c r="A166" s="164" t="s">
        <v>416</v>
      </c>
      <c r="B166" s="165"/>
      <c r="C166" s="55" t="s">
        <v>417</v>
      </c>
      <c r="D166" s="111">
        <v>2019023226948</v>
      </c>
      <c r="E166" s="111">
        <f>(5382466424+6679130000+34500028+509994375000+28500000000+152686488787+1042952177897)</f>
        <v>1746229138136</v>
      </c>
      <c r="F166" s="111">
        <f t="shared" si="0"/>
        <v>272794088812</v>
      </c>
      <c r="G166" s="173"/>
      <c r="H166" s="4"/>
    </row>
    <row r="167" spans="1:8" ht="24" customHeight="1">
      <c r="A167" s="164" t="s">
        <v>418</v>
      </c>
      <c r="B167" s="165"/>
      <c r="C167" s="55" t="s">
        <v>419</v>
      </c>
      <c r="D167" s="111">
        <v>1915226715</v>
      </c>
      <c r="E167" s="111">
        <f>(1775995838+397441+11640000+107095)</f>
        <v>1788140374</v>
      </c>
      <c r="F167" s="111">
        <f t="shared" si="0"/>
        <v>127086341</v>
      </c>
      <c r="G167" s="173"/>
      <c r="H167" s="4"/>
    </row>
    <row r="168" spans="1:8" ht="24" customHeight="1">
      <c r="A168" s="166" t="s">
        <v>277</v>
      </c>
      <c r="B168" s="167"/>
      <c r="C168" s="168"/>
      <c r="D168" s="112">
        <f>SUM(D161:D167)</f>
        <v>2178732537811</v>
      </c>
      <c r="E168" s="112">
        <f>SUM(E161:E167)</f>
        <v>1863642035401</v>
      </c>
      <c r="F168" s="112">
        <f>SUM(F161:F167)</f>
        <v>315090502410</v>
      </c>
      <c r="G168" s="174"/>
      <c r="H168" s="4"/>
    </row>
    <row r="169" spans="1:8" ht="30" customHeight="1">
      <c r="A169" s="169" t="s">
        <v>233</v>
      </c>
      <c r="B169" s="170"/>
      <c r="C169" s="170"/>
      <c r="D169" s="170"/>
      <c r="E169" s="170"/>
      <c r="F169" s="170"/>
      <c r="G169" s="171"/>
      <c r="H169" s="4"/>
    </row>
    <row r="170" spans="1:8" ht="29.25" customHeight="1">
      <c r="A170" s="276"/>
      <c r="B170" s="276"/>
      <c r="C170" s="276"/>
      <c r="D170" s="276"/>
      <c r="E170" s="276"/>
      <c r="F170" s="276"/>
      <c r="G170" s="276"/>
      <c r="H170" s="4"/>
    </row>
    <row r="171" spans="1:8" ht="34.5" customHeight="1">
      <c r="A171" s="277" t="s">
        <v>70</v>
      </c>
      <c r="B171" s="278"/>
      <c r="C171" s="278"/>
      <c r="D171" s="278"/>
      <c r="E171" s="278"/>
      <c r="F171" s="278"/>
      <c r="G171" s="279"/>
      <c r="H171" s="4"/>
    </row>
    <row r="172" spans="1:8" ht="45" customHeight="1">
      <c r="A172" s="194" t="s">
        <v>71</v>
      </c>
      <c r="B172" s="194"/>
      <c r="C172" s="194"/>
      <c r="D172" s="194"/>
      <c r="E172" s="194"/>
      <c r="F172" s="194"/>
      <c r="G172" s="194"/>
      <c r="H172" s="4"/>
    </row>
    <row r="173" spans="1:8" ht="45" customHeight="1">
      <c r="A173" s="10" t="s">
        <v>14</v>
      </c>
      <c r="B173" s="10" t="s">
        <v>24</v>
      </c>
      <c r="C173" s="163" t="s">
        <v>15</v>
      </c>
      <c r="D173" s="163"/>
      <c r="E173" s="153" t="s">
        <v>25</v>
      </c>
      <c r="F173" s="153"/>
      <c r="G173" s="10" t="s">
        <v>26</v>
      </c>
      <c r="H173" s="4"/>
    </row>
    <row r="174" spans="1:8" ht="33.75" customHeight="1">
      <c r="A174" s="19">
        <v>1</v>
      </c>
      <c r="B174" s="37" t="s">
        <v>148</v>
      </c>
      <c r="C174" s="294" t="s">
        <v>149</v>
      </c>
      <c r="D174" s="140"/>
      <c r="E174" s="140" t="s">
        <v>425</v>
      </c>
      <c r="F174" s="140"/>
      <c r="G174" s="26" t="s">
        <v>150</v>
      </c>
      <c r="H174" s="4"/>
    </row>
    <row r="175" spans="1:8" ht="36.75" customHeight="1">
      <c r="A175" s="19">
        <v>2</v>
      </c>
      <c r="B175" s="37" t="s">
        <v>151</v>
      </c>
      <c r="C175" s="140" t="s">
        <v>152</v>
      </c>
      <c r="D175" s="140"/>
      <c r="E175" s="140" t="s">
        <v>425</v>
      </c>
      <c r="F175" s="140"/>
      <c r="G175" s="37" t="s">
        <v>153</v>
      </c>
      <c r="H175" s="4"/>
    </row>
    <row r="176" spans="1:8" s="9" customFormat="1" ht="24" customHeight="1">
      <c r="A176" s="39">
        <v>3</v>
      </c>
      <c r="B176" s="38" t="s">
        <v>154</v>
      </c>
      <c r="C176" s="140" t="s">
        <v>155</v>
      </c>
      <c r="D176" s="140"/>
      <c r="E176" s="140" t="s">
        <v>425</v>
      </c>
      <c r="F176" s="140"/>
      <c r="G176" s="26" t="s">
        <v>156</v>
      </c>
      <c r="H176" s="8"/>
    </row>
    <row r="177" spans="1:8" s="9" customFormat="1" ht="33" customHeight="1">
      <c r="A177" s="39">
        <v>4</v>
      </c>
      <c r="B177" s="37" t="s">
        <v>157</v>
      </c>
      <c r="C177" s="141" t="s">
        <v>157</v>
      </c>
      <c r="D177" s="142"/>
      <c r="E177" s="140" t="s">
        <v>158</v>
      </c>
      <c r="F177" s="140"/>
      <c r="G177" s="40" t="s">
        <v>159</v>
      </c>
      <c r="H177" s="8"/>
    </row>
    <row r="178" spans="1:8" s="9" customFormat="1" ht="31.5" customHeight="1">
      <c r="A178" s="39">
        <v>5</v>
      </c>
      <c r="B178" s="38" t="s">
        <v>170</v>
      </c>
      <c r="C178" s="314" t="s">
        <v>168</v>
      </c>
      <c r="D178" s="142"/>
      <c r="E178" s="140" t="s">
        <v>158</v>
      </c>
      <c r="F178" s="140"/>
      <c r="G178" s="26" t="s">
        <v>150</v>
      </c>
      <c r="H178" s="8"/>
    </row>
    <row r="179" spans="1:8" s="9" customFormat="1" ht="39.75" customHeight="1">
      <c r="A179" s="39">
        <v>6</v>
      </c>
      <c r="B179" s="37" t="s">
        <v>160</v>
      </c>
      <c r="C179" s="141" t="s">
        <v>161</v>
      </c>
      <c r="D179" s="142"/>
      <c r="E179" s="140" t="s">
        <v>158</v>
      </c>
      <c r="F179" s="140"/>
      <c r="G179" s="26" t="s">
        <v>162</v>
      </c>
      <c r="H179" s="16"/>
    </row>
    <row r="180" spans="1:8" s="9" customFormat="1" ht="39.75" customHeight="1">
      <c r="A180" s="69">
        <v>7</v>
      </c>
      <c r="B180" s="79" t="s">
        <v>421</v>
      </c>
      <c r="C180" s="141" t="s">
        <v>422</v>
      </c>
      <c r="D180" s="142"/>
      <c r="E180" s="140" t="s">
        <v>424</v>
      </c>
      <c r="F180" s="140"/>
      <c r="G180" s="113" t="s">
        <v>423</v>
      </c>
      <c r="H180" s="16"/>
    </row>
    <row r="181" spans="1:8" s="9" customFormat="1" ht="27" customHeight="1">
      <c r="A181" s="206">
        <v>8</v>
      </c>
      <c r="B181" s="209" t="s">
        <v>163</v>
      </c>
      <c r="C181" s="212" t="s">
        <v>164</v>
      </c>
      <c r="D181" s="213"/>
      <c r="E181" s="212" t="s">
        <v>122</v>
      </c>
      <c r="F181" s="213"/>
      <c r="G181" s="26" t="s">
        <v>165</v>
      </c>
      <c r="H181" s="16"/>
    </row>
    <row r="182" spans="1:8" s="9" customFormat="1" ht="25.5" customHeight="1">
      <c r="A182" s="207"/>
      <c r="B182" s="210"/>
      <c r="C182" s="214"/>
      <c r="D182" s="215"/>
      <c r="E182" s="214"/>
      <c r="F182" s="215"/>
      <c r="G182" s="26" t="s">
        <v>166</v>
      </c>
      <c r="H182" s="16"/>
    </row>
    <row r="183" spans="1:8" s="9" customFormat="1" ht="37.5" customHeight="1">
      <c r="A183" s="208"/>
      <c r="B183" s="211"/>
      <c r="C183" s="216"/>
      <c r="D183" s="217"/>
      <c r="E183" s="216"/>
      <c r="F183" s="217"/>
      <c r="G183" s="40" t="s">
        <v>167</v>
      </c>
      <c r="H183" s="16"/>
    </row>
    <row r="184" spans="1:8" s="9" customFormat="1" ht="18" customHeight="1">
      <c r="A184" s="273"/>
      <c r="B184" s="274"/>
      <c r="C184" s="274"/>
      <c r="D184" s="274"/>
      <c r="E184" s="274"/>
      <c r="F184" s="274"/>
      <c r="G184" s="275"/>
      <c r="H184" s="16"/>
    </row>
    <row r="185" spans="1:8" s="9" customFormat="1" ht="35.25" customHeight="1">
      <c r="A185" s="220" t="s">
        <v>72</v>
      </c>
      <c r="B185" s="221"/>
      <c r="C185" s="221"/>
      <c r="D185" s="221"/>
      <c r="E185" s="221"/>
      <c r="F185" s="221"/>
      <c r="G185" s="222"/>
      <c r="H185" s="16"/>
    </row>
    <row r="186" spans="1:8" s="9" customFormat="1" ht="15.75" customHeight="1">
      <c r="A186" s="197" t="s">
        <v>51</v>
      </c>
      <c r="B186" s="198"/>
      <c r="C186" s="197" t="s">
        <v>15</v>
      </c>
      <c r="D186" s="198"/>
      <c r="E186" s="13" t="s">
        <v>47</v>
      </c>
      <c r="F186" s="197" t="s">
        <v>52</v>
      </c>
      <c r="G186" s="198"/>
      <c r="H186" s="16"/>
    </row>
    <row r="187" spans="1:8" ht="29.25" customHeight="1">
      <c r="A187" s="195" t="s">
        <v>691</v>
      </c>
      <c r="B187" s="196"/>
      <c r="C187" s="218" t="s">
        <v>92</v>
      </c>
      <c r="D187" s="219"/>
      <c r="E187" s="27" t="s">
        <v>95</v>
      </c>
      <c r="F187" s="204" t="s">
        <v>91</v>
      </c>
      <c r="G187" s="205"/>
      <c r="H187" s="4"/>
    </row>
    <row r="188" spans="1:8" ht="37.5" customHeight="1">
      <c r="A188" s="199" t="s">
        <v>692</v>
      </c>
      <c r="B188" s="200"/>
      <c r="C188" s="218" t="s">
        <v>94</v>
      </c>
      <c r="D188" s="219"/>
      <c r="E188" s="27" t="s">
        <v>96</v>
      </c>
      <c r="F188" s="204" t="s">
        <v>93</v>
      </c>
      <c r="G188" s="205"/>
      <c r="H188" s="4"/>
    </row>
    <row r="189" spans="1:8" ht="52.5" customHeight="1">
      <c r="A189" s="195" t="s">
        <v>142</v>
      </c>
      <c r="B189" s="196"/>
      <c r="C189" s="199" t="s">
        <v>240</v>
      </c>
      <c r="D189" s="200"/>
      <c r="E189" s="42" t="s">
        <v>143</v>
      </c>
      <c r="F189" s="204" t="s">
        <v>144</v>
      </c>
      <c r="G189" s="205"/>
      <c r="H189" s="4"/>
    </row>
    <row r="190" spans="1:8" ht="23.25" customHeight="1">
      <c r="A190" s="154" t="s">
        <v>169</v>
      </c>
      <c r="B190" s="154"/>
      <c r="C190" s="154"/>
      <c r="D190" s="154"/>
      <c r="E190" s="154"/>
      <c r="F190" s="154"/>
      <c r="G190" s="154"/>
      <c r="H190" s="4"/>
    </row>
    <row r="191" spans="1:8" ht="15.75">
      <c r="A191" s="223"/>
      <c r="B191" s="224"/>
      <c r="C191" s="224"/>
      <c r="D191" s="224"/>
      <c r="E191" s="224"/>
      <c r="F191" s="224"/>
      <c r="G191" s="225"/>
      <c r="H191" s="4"/>
    </row>
    <row r="192" spans="1:8" ht="16.5">
      <c r="A192" s="194" t="s">
        <v>85</v>
      </c>
      <c r="B192" s="194"/>
      <c r="C192" s="194"/>
      <c r="D192" s="194"/>
      <c r="E192" s="194"/>
      <c r="F192" s="194"/>
      <c r="G192" s="194"/>
      <c r="H192" s="4"/>
    </row>
    <row r="193" spans="1:8" ht="69" customHeight="1">
      <c r="A193" s="10" t="s">
        <v>58</v>
      </c>
      <c r="B193" s="10" t="s">
        <v>69</v>
      </c>
      <c r="C193" s="10" t="s">
        <v>68</v>
      </c>
      <c r="D193" s="163" t="s">
        <v>57</v>
      </c>
      <c r="E193" s="163"/>
      <c r="F193" s="163"/>
      <c r="G193" s="7" t="s">
        <v>23</v>
      </c>
      <c r="H193" s="4"/>
    </row>
    <row r="194" spans="1:8" ht="69" customHeight="1">
      <c r="A194" s="172">
        <v>52</v>
      </c>
      <c r="B194" s="172">
        <v>34</v>
      </c>
      <c r="C194" s="172">
        <v>16</v>
      </c>
      <c r="D194" s="212" t="s">
        <v>426</v>
      </c>
      <c r="E194" s="315"/>
      <c r="F194" s="213"/>
      <c r="G194" s="114" t="s">
        <v>427</v>
      </c>
      <c r="H194" s="4"/>
    </row>
    <row r="195" spans="1:8" ht="80.25" customHeight="1">
      <c r="A195" s="174"/>
      <c r="B195" s="174"/>
      <c r="C195" s="174"/>
      <c r="D195" s="216"/>
      <c r="E195" s="316"/>
      <c r="F195" s="217"/>
      <c r="G195" s="25" t="s">
        <v>428</v>
      </c>
      <c r="H195" s="4"/>
    </row>
    <row r="196" spans="1:8" ht="33.75" customHeight="1">
      <c r="A196" s="154" t="s">
        <v>430</v>
      </c>
      <c r="B196" s="154"/>
      <c r="C196" s="154"/>
      <c r="D196" s="317" t="s">
        <v>429</v>
      </c>
      <c r="E196" s="318"/>
      <c r="F196" s="318"/>
      <c r="G196" s="318"/>
      <c r="H196" s="4"/>
    </row>
    <row r="197" spans="1:8" ht="21" customHeight="1">
      <c r="A197" s="311"/>
      <c r="B197" s="312"/>
      <c r="C197" s="312"/>
      <c r="D197" s="312"/>
      <c r="E197" s="312"/>
      <c r="F197" s="312"/>
      <c r="G197" s="313"/>
      <c r="H197" s="4"/>
    </row>
    <row r="198" spans="1:8" ht="18.75">
      <c r="A198" s="229" t="s">
        <v>73</v>
      </c>
      <c r="B198" s="229"/>
      <c r="C198" s="229"/>
      <c r="D198" s="229"/>
      <c r="E198" s="229"/>
      <c r="F198" s="229"/>
      <c r="G198" s="229"/>
      <c r="H198" s="4"/>
    </row>
    <row r="199" spans="1:8" ht="16.5">
      <c r="A199" s="257" t="s">
        <v>74</v>
      </c>
      <c r="B199" s="258"/>
      <c r="C199" s="258"/>
      <c r="D199" s="258"/>
      <c r="E199" s="258"/>
      <c r="F199" s="258"/>
      <c r="G199" s="259"/>
      <c r="H199" s="4"/>
    </row>
    <row r="200" spans="1:8" ht="37.5" customHeight="1">
      <c r="A200" s="197" t="s">
        <v>59</v>
      </c>
      <c r="B200" s="198"/>
      <c r="C200" s="262" t="s">
        <v>60</v>
      </c>
      <c r="D200" s="263"/>
      <c r="E200" s="197" t="s">
        <v>52</v>
      </c>
      <c r="F200" s="261"/>
      <c r="G200" s="198"/>
      <c r="H200" s="4"/>
    </row>
    <row r="201" spans="1:8" ht="57" customHeight="1">
      <c r="A201" s="230">
        <v>1</v>
      </c>
      <c r="B201" s="230"/>
      <c r="C201" s="231" t="s">
        <v>227</v>
      </c>
      <c r="D201" s="231"/>
      <c r="E201" s="227" t="s">
        <v>172</v>
      </c>
      <c r="F201" s="228"/>
      <c r="G201" s="228"/>
      <c r="H201" s="4"/>
    </row>
    <row r="202" spans="1:8" s="9" customFormat="1" ht="56.25" customHeight="1">
      <c r="A202" s="230">
        <v>2</v>
      </c>
      <c r="B202" s="230"/>
      <c r="C202" s="231" t="s">
        <v>228</v>
      </c>
      <c r="D202" s="231"/>
      <c r="E202" s="227" t="s">
        <v>172</v>
      </c>
      <c r="F202" s="228"/>
      <c r="G202" s="228"/>
      <c r="H202" s="8"/>
    </row>
    <row r="203" spans="1:8" ht="38.25" customHeight="1">
      <c r="A203" s="230">
        <v>3</v>
      </c>
      <c r="B203" s="230"/>
      <c r="C203" s="231" t="s">
        <v>229</v>
      </c>
      <c r="D203" s="231"/>
      <c r="E203" s="227" t="s">
        <v>173</v>
      </c>
      <c r="F203" s="228"/>
      <c r="G203" s="228"/>
      <c r="H203" s="4"/>
    </row>
    <row r="204" spans="1:8" ht="48" customHeight="1">
      <c r="A204" s="230">
        <v>4</v>
      </c>
      <c r="B204" s="230"/>
      <c r="C204" s="231" t="s">
        <v>230</v>
      </c>
      <c r="D204" s="231"/>
      <c r="E204" s="227" t="s">
        <v>174</v>
      </c>
      <c r="F204" s="228"/>
      <c r="G204" s="228"/>
      <c r="H204" s="4"/>
    </row>
    <row r="205" spans="1:8" ht="57" customHeight="1">
      <c r="A205" s="230">
        <v>5</v>
      </c>
      <c r="B205" s="230"/>
      <c r="C205" s="231" t="s">
        <v>175</v>
      </c>
      <c r="D205" s="231"/>
      <c r="E205" s="227" t="s">
        <v>176</v>
      </c>
      <c r="F205" s="228"/>
      <c r="G205" s="228"/>
      <c r="H205" s="4"/>
    </row>
    <row r="206" spans="1:8" ht="69.75" customHeight="1">
      <c r="A206" s="230">
        <v>6</v>
      </c>
      <c r="B206" s="230"/>
      <c r="C206" s="231" t="s">
        <v>177</v>
      </c>
      <c r="D206" s="231"/>
      <c r="E206" s="227" t="s">
        <v>178</v>
      </c>
      <c r="F206" s="228"/>
      <c r="G206" s="228"/>
      <c r="H206" s="4"/>
    </row>
    <row r="207" spans="1:8" ht="65.25" customHeight="1">
      <c r="A207" s="230">
        <v>7</v>
      </c>
      <c r="B207" s="230"/>
      <c r="C207" s="231" t="s">
        <v>179</v>
      </c>
      <c r="D207" s="231"/>
      <c r="E207" s="227" t="s">
        <v>180</v>
      </c>
      <c r="F207" s="228"/>
      <c r="G207" s="228"/>
      <c r="H207" s="4"/>
    </row>
    <row r="208" spans="1:8" ht="49.5" customHeight="1">
      <c r="A208" s="298">
        <v>8</v>
      </c>
      <c r="B208" s="299"/>
      <c r="C208" s="231" t="s">
        <v>191</v>
      </c>
      <c r="D208" s="231"/>
      <c r="E208" s="300" t="s">
        <v>218</v>
      </c>
      <c r="F208" s="301"/>
      <c r="G208" s="302"/>
      <c r="H208" s="4"/>
    </row>
    <row r="209" spans="1:8" ht="87.75" customHeight="1">
      <c r="A209" s="298">
        <v>9</v>
      </c>
      <c r="B209" s="299"/>
      <c r="C209" s="199" t="s">
        <v>231</v>
      </c>
      <c r="D209" s="200"/>
      <c r="E209" s="300" t="s">
        <v>192</v>
      </c>
      <c r="F209" s="301"/>
      <c r="G209" s="302"/>
      <c r="H209" s="4"/>
    </row>
    <row r="210" spans="1:8" ht="24.75" customHeight="1">
      <c r="A210" s="148"/>
      <c r="B210" s="154"/>
      <c r="C210" s="154"/>
      <c r="D210" s="154"/>
      <c r="E210" s="154"/>
      <c r="F210" s="154"/>
      <c r="G210" s="154"/>
      <c r="H210" s="4"/>
    </row>
    <row r="211" spans="1:8" ht="18.75" customHeight="1">
      <c r="A211" s="11"/>
      <c r="B211" s="12"/>
      <c r="C211" s="12"/>
      <c r="D211" s="12"/>
      <c r="E211" s="12"/>
      <c r="F211" s="12"/>
      <c r="G211" s="12"/>
      <c r="H211" s="4"/>
    </row>
    <row r="212" spans="1:8" ht="16.5">
      <c r="A212" s="194" t="s">
        <v>75</v>
      </c>
      <c r="B212" s="194"/>
      <c r="C212" s="194"/>
      <c r="D212" s="194"/>
      <c r="E212" s="194"/>
      <c r="F212" s="194"/>
      <c r="G212" s="194"/>
      <c r="H212" s="4"/>
    </row>
    <row r="213" spans="1:8" ht="75" customHeight="1">
      <c r="A213" s="10" t="s">
        <v>82</v>
      </c>
      <c r="B213" s="10" t="s">
        <v>53</v>
      </c>
      <c r="C213" s="163" t="s">
        <v>56</v>
      </c>
      <c r="D213" s="163"/>
      <c r="E213" s="10" t="s">
        <v>54</v>
      </c>
      <c r="F213" s="163" t="s">
        <v>55</v>
      </c>
      <c r="G213" s="163"/>
      <c r="H213" s="4"/>
    </row>
    <row r="214" spans="1:8" ht="75" customHeight="1">
      <c r="A214" s="264" t="s">
        <v>571</v>
      </c>
      <c r="B214" s="82">
        <v>1</v>
      </c>
      <c r="C214" s="232" t="s">
        <v>572</v>
      </c>
      <c r="D214" s="232"/>
      <c r="E214" s="264" t="s">
        <v>573</v>
      </c>
      <c r="F214" s="266" t="s">
        <v>420</v>
      </c>
      <c r="G214" s="267"/>
      <c r="H214" s="4"/>
    </row>
    <row r="215" spans="1:8" ht="75" customHeight="1">
      <c r="A215" s="264"/>
      <c r="B215" s="82">
        <v>2</v>
      </c>
      <c r="C215" s="232" t="s">
        <v>574</v>
      </c>
      <c r="D215" s="232"/>
      <c r="E215" s="264"/>
      <c r="F215" s="268"/>
      <c r="G215" s="269"/>
      <c r="H215" s="4"/>
    </row>
    <row r="216" spans="1:8" ht="43.5" customHeight="1">
      <c r="A216" s="264"/>
      <c r="B216" s="82">
        <v>3</v>
      </c>
      <c r="C216" s="232" t="s">
        <v>575</v>
      </c>
      <c r="D216" s="232"/>
      <c r="E216" s="264"/>
      <c r="F216" s="270"/>
      <c r="G216" s="271"/>
      <c r="H216" s="4"/>
    </row>
    <row r="217" spans="1:8" ht="43.5" customHeight="1">
      <c r="A217" s="264" t="s">
        <v>576</v>
      </c>
      <c r="B217" s="82">
        <v>1</v>
      </c>
      <c r="C217" s="232" t="s">
        <v>577</v>
      </c>
      <c r="D217" s="232"/>
      <c r="E217" s="265" t="s">
        <v>579</v>
      </c>
      <c r="F217" s="266" t="s">
        <v>420</v>
      </c>
      <c r="G217" s="267"/>
      <c r="H217" s="4"/>
    </row>
    <row r="218" spans="1:8" ht="117" customHeight="1">
      <c r="A218" s="264"/>
      <c r="B218" s="82">
        <v>2</v>
      </c>
      <c r="C218" s="232" t="s">
        <v>578</v>
      </c>
      <c r="D218" s="232"/>
      <c r="E218" s="265"/>
      <c r="F218" s="270"/>
      <c r="G218" s="271"/>
      <c r="H218" s="4"/>
    </row>
    <row r="219" spans="1:8" ht="39" customHeight="1">
      <c r="A219" s="260" t="s">
        <v>580</v>
      </c>
      <c r="B219" s="260"/>
      <c r="C219" s="260"/>
      <c r="D219" s="260"/>
      <c r="E219" s="260"/>
      <c r="F219" s="260"/>
      <c r="G219" s="260"/>
      <c r="H219"/>
    </row>
    <row r="220" spans="1:8" ht="22.5" customHeight="1">
      <c r="A220" s="224"/>
      <c r="B220" s="224"/>
      <c r="C220" s="224"/>
      <c r="D220" s="224"/>
      <c r="E220" s="224"/>
      <c r="F220" s="224"/>
      <c r="G220" s="224"/>
      <c r="H220" s="8"/>
    </row>
    <row r="221" spans="1:8" ht="19.5" customHeight="1">
      <c r="A221" s="229" t="s">
        <v>76</v>
      </c>
      <c r="B221" s="229"/>
      <c r="C221" s="229"/>
      <c r="D221" s="229"/>
      <c r="E221" s="229"/>
      <c r="F221" s="229"/>
      <c r="G221" s="229"/>
      <c r="H221" s="8"/>
    </row>
    <row r="222" spans="1:8" s="15" customFormat="1" ht="21.75" customHeight="1">
      <c r="A222" s="194" t="s">
        <v>77</v>
      </c>
      <c r="B222" s="194"/>
      <c r="C222" s="194"/>
      <c r="D222" s="194"/>
      <c r="E222" s="194"/>
      <c r="F222" s="194"/>
      <c r="G222" s="194"/>
      <c r="H222" s="14"/>
    </row>
    <row r="223" spans="1:8" s="15" customFormat="1" ht="31.5" customHeight="1">
      <c r="A223" s="10" t="s">
        <v>27</v>
      </c>
      <c r="B223" s="10" t="s">
        <v>28</v>
      </c>
      <c r="C223" s="163" t="s">
        <v>15</v>
      </c>
      <c r="D223" s="163"/>
      <c r="E223" s="10" t="s">
        <v>29</v>
      </c>
      <c r="F223" s="163" t="s">
        <v>49</v>
      </c>
      <c r="G223" s="163"/>
      <c r="H223" s="14"/>
    </row>
    <row r="224" spans="1:8" s="15" customFormat="1" ht="31.5" customHeight="1">
      <c r="A224" s="134" t="s">
        <v>677</v>
      </c>
      <c r="B224" s="24">
        <v>45310</v>
      </c>
      <c r="C224" s="140" t="s">
        <v>661</v>
      </c>
      <c r="D224" s="140"/>
      <c r="E224" s="124" t="s">
        <v>686</v>
      </c>
      <c r="F224" s="146" t="s">
        <v>663</v>
      </c>
      <c r="G224" s="147"/>
      <c r="H224" s="14"/>
    </row>
    <row r="225" spans="1:8" s="15" customFormat="1" ht="31.5" customHeight="1">
      <c r="A225" s="134" t="s">
        <v>678</v>
      </c>
      <c r="B225" s="117">
        <v>45316</v>
      </c>
      <c r="C225" s="140" t="s">
        <v>661</v>
      </c>
      <c r="D225" s="140"/>
      <c r="E225" s="133" t="s">
        <v>686</v>
      </c>
      <c r="F225" s="149" t="s">
        <v>663</v>
      </c>
      <c r="G225" s="150"/>
      <c r="H225" s="14"/>
    </row>
    <row r="226" spans="1:8" s="15" customFormat="1" ht="31.5" customHeight="1">
      <c r="A226" s="134" t="s">
        <v>681</v>
      </c>
      <c r="B226" s="24">
        <v>45433</v>
      </c>
      <c r="C226" s="140" t="s">
        <v>661</v>
      </c>
      <c r="D226" s="140"/>
      <c r="E226" s="133" t="s">
        <v>686</v>
      </c>
      <c r="F226" s="146" t="s">
        <v>663</v>
      </c>
      <c r="G226" s="147"/>
      <c r="H226" s="14"/>
    </row>
    <row r="227" spans="1:8" s="15" customFormat="1" ht="31.5" customHeight="1">
      <c r="A227" s="134" t="s">
        <v>679</v>
      </c>
      <c r="B227" s="24">
        <v>45435</v>
      </c>
      <c r="C227" s="140" t="s">
        <v>661</v>
      </c>
      <c r="D227" s="140"/>
      <c r="E227" s="133" t="s">
        <v>686</v>
      </c>
      <c r="F227" s="146" t="s">
        <v>663</v>
      </c>
      <c r="G227" s="147"/>
      <c r="H227" s="14"/>
    </row>
    <row r="228" spans="1:8" s="15" customFormat="1" ht="31.5" customHeight="1">
      <c r="A228" s="134" t="s">
        <v>680</v>
      </c>
      <c r="B228" s="24">
        <v>45435</v>
      </c>
      <c r="C228" s="140" t="s">
        <v>661</v>
      </c>
      <c r="D228" s="140"/>
      <c r="E228" s="133" t="s">
        <v>686</v>
      </c>
      <c r="F228" s="146" t="s">
        <v>663</v>
      </c>
      <c r="G228" s="147"/>
      <c r="H228" s="14"/>
    </row>
    <row r="229" spans="1:8" s="15" customFormat="1" ht="31.5" customHeight="1">
      <c r="A229" s="134" t="s">
        <v>683</v>
      </c>
      <c r="B229" s="117">
        <v>45435</v>
      </c>
      <c r="C229" s="140" t="s">
        <v>661</v>
      </c>
      <c r="D229" s="140"/>
      <c r="E229" s="133" t="s">
        <v>686</v>
      </c>
      <c r="F229" s="146" t="s">
        <v>663</v>
      </c>
      <c r="G229" s="146"/>
      <c r="H229" s="14"/>
    </row>
    <row r="230" spans="1:8" s="15" customFormat="1" ht="31.5" customHeight="1">
      <c r="A230" s="134" t="s">
        <v>684</v>
      </c>
      <c r="B230" s="24">
        <v>45440</v>
      </c>
      <c r="C230" s="140" t="s">
        <v>661</v>
      </c>
      <c r="D230" s="140"/>
      <c r="E230" s="133" t="s">
        <v>686</v>
      </c>
      <c r="F230" s="146" t="s">
        <v>663</v>
      </c>
      <c r="G230" s="147"/>
      <c r="H230" s="14"/>
    </row>
    <row r="231" spans="1:8" s="15" customFormat="1" ht="31.5" customHeight="1">
      <c r="A231" s="134">
        <v>17572</v>
      </c>
      <c r="B231" s="24">
        <v>45511</v>
      </c>
      <c r="C231" s="141" t="s">
        <v>664</v>
      </c>
      <c r="D231" s="142"/>
      <c r="E231" s="124" t="s">
        <v>665</v>
      </c>
      <c r="F231" s="146" t="s">
        <v>663</v>
      </c>
      <c r="G231" s="147"/>
      <c r="H231" s="14"/>
    </row>
    <row r="232" spans="1:8" s="15" customFormat="1" ht="31.5" customHeight="1">
      <c r="A232" s="134" t="s">
        <v>685</v>
      </c>
      <c r="B232" s="24">
        <v>45512</v>
      </c>
      <c r="C232" s="140" t="s">
        <v>661</v>
      </c>
      <c r="D232" s="140"/>
      <c r="E232" s="124" t="s">
        <v>666</v>
      </c>
      <c r="F232" s="146" t="s">
        <v>663</v>
      </c>
      <c r="G232" s="147"/>
      <c r="H232" s="14"/>
    </row>
    <row r="233" spans="1:8" s="15" customFormat="1" ht="31.5" customHeight="1">
      <c r="A233" s="134">
        <v>17594</v>
      </c>
      <c r="B233" s="24">
        <v>45513</v>
      </c>
      <c r="C233" s="141" t="s">
        <v>664</v>
      </c>
      <c r="D233" s="142"/>
      <c r="E233" s="124" t="s">
        <v>665</v>
      </c>
      <c r="F233" s="146" t="s">
        <v>663</v>
      </c>
      <c r="G233" s="147"/>
      <c r="H233" s="14"/>
    </row>
    <row r="234" spans="1:8" s="15" customFormat="1" ht="31.5" customHeight="1">
      <c r="A234" s="134">
        <v>17596</v>
      </c>
      <c r="B234" s="24">
        <v>45513</v>
      </c>
      <c r="C234" s="141" t="s">
        <v>664</v>
      </c>
      <c r="D234" s="142"/>
      <c r="E234" s="124" t="s">
        <v>665</v>
      </c>
      <c r="F234" s="146" t="s">
        <v>663</v>
      </c>
      <c r="G234" s="147"/>
      <c r="H234" s="14"/>
    </row>
    <row r="235" spans="1:8" s="15" customFormat="1" ht="31.5" customHeight="1">
      <c r="A235" s="134">
        <v>17689</v>
      </c>
      <c r="B235" s="24">
        <v>45528</v>
      </c>
      <c r="C235" s="141" t="s">
        <v>664</v>
      </c>
      <c r="D235" s="142"/>
      <c r="E235" s="124" t="s">
        <v>665</v>
      </c>
      <c r="F235" s="146" t="s">
        <v>663</v>
      </c>
      <c r="G235" s="147"/>
      <c r="H235" s="14"/>
    </row>
    <row r="236" spans="1:8" s="15" customFormat="1" ht="31.5" customHeight="1">
      <c r="A236" s="134">
        <v>17887</v>
      </c>
      <c r="B236" s="24">
        <v>45566</v>
      </c>
      <c r="C236" s="140" t="s">
        <v>661</v>
      </c>
      <c r="D236" s="140"/>
      <c r="E236" s="133" t="s">
        <v>662</v>
      </c>
      <c r="F236" s="146" t="s">
        <v>663</v>
      </c>
      <c r="G236" s="147"/>
      <c r="H236" s="14"/>
    </row>
    <row r="237" spans="1:8" s="15" customFormat="1" ht="31.5" customHeight="1">
      <c r="A237" s="134">
        <v>17908</v>
      </c>
      <c r="B237" s="24">
        <v>45566</v>
      </c>
      <c r="C237" s="140" t="s">
        <v>661</v>
      </c>
      <c r="D237" s="140"/>
      <c r="E237" s="133" t="s">
        <v>676</v>
      </c>
      <c r="F237" s="146" t="s">
        <v>663</v>
      </c>
      <c r="G237" s="147"/>
      <c r="H237" s="14"/>
    </row>
    <row r="238" spans="1:8" s="15" customFormat="1" ht="31.5" customHeight="1">
      <c r="A238" s="134">
        <v>18094</v>
      </c>
      <c r="B238" s="24">
        <v>45601</v>
      </c>
      <c r="C238" s="140" t="s">
        <v>661</v>
      </c>
      <c r="D238" s="140"/>
      <c r="E238" s="133" t="s">
        <v>662</v>
      </c>
      <c r="F238" s="146" t="s">
        <v>663</v>
      </c>
      <c r="G238" s="147"/>
      <c r="H238" s="14"/>
    </row>
    <row r="239" spans="1:8" s="15" customFormat="1" ht="19.5" customHeight="1">
      <c r="A239" s="319" t="s">
        <v>682</v>
      </c>
      <c r="B239" s="320"/>
      <c r="C239" s="320"/>
      <c r="D239" s="320"/>
      <c r="E239" s="320"/>
      <c r="F239" s="320"/>
      <c r="G239" s="321"/>
      <c r="H239" s="14"/>
    </row>
    <row r="240" spans="1:8" s="15" customFormat="1" ht="17.25" customHeight="1">
      <c r="A240" s="43"/>
      <c r="B240" s="44"/>
      <c r="C240" s="44"/>
      <c r="D240" s="44"/>
      <c r="E240" s="44"/>
      <c r="F240" s="44"/>
      <c r="G240" s="45"/>
      <c r="H240" s="14"/>
    </row>
    <row r="241" spans="1:8" ht="18.75">
      <c r="A241" s="229" t="s">
        <v>78</v>
      </c>
      <c r="B241" s="229"/>
      <c r="C241" s="229"/>
      <c r="D241" s="229"/>
      <c r="E241" s="229"/>
      <c r="F241" s="229"/>
      <c r="G241" s="229"/>
      <c r="H241" s="4"/>
    </row>
    <row r="242" spans="1:8" ht="16.5">
      <c r="A242" s="307" t="s">
        <v>81</v>
      </c>
      <c r="B242" s="307"/>
      <c r="C242" s="307"/>
      <c r="D242" s="307"/>
      <c r="E242" s="307"/>
      <c r="F242" s="307"/>
      <c r="G242" s="307"/>
      <c r="H242" s="4"/>
    </row>
    <row r="243" spans="1:8" ht="15.75">
      <c r="A243" s="153" t="s">
        <v>86</v>
      </c>
      <c r="B243" s="153"/>
      <c r="C243" s="153"/>
      <c r="D243" s="153"/>
      <c r="E243" s="153"/>
      <c r="F243" s="153"/>
      <c r="G243" s="153"/>
      <c r="H243" s="4"/>
    </row>
    <row r="244" spans="1:8" ht="15.75">
      <c r="A244" s="7" t="s">
        <v>50</v>
      </c>
      <c r="B244" s="46" t="s">
        <v>47</v>
      </c>
      <c r="C244" s="153" t="s">
        <v>15</v>
      </c>
      <c r="D244" s="153"/>
      <c r="E244" s="153"/>
      <c r="F244" s="163" t="s">
        <v>30</v>
      </c>
      <c r="G244" s="163"/>
      <c r="H244" s="4"/>
    </row>
    <row r="245" spans="1:8" ht="15.75" customHeight="1">
      <c r="A245" s="81" t="s">
        <v>431</v>
      </c>
      <c r="B245" s="117">
        <v>45344</v>
      </c>
      <c r="C245" s="143" t="s">
        <v>432</v>
      </c>
      <c r="D245" s="144"/>
      <c r="E245" s="145"/>
      <c r="F245" s="146" t="s">
        <v>433</v>
      </c>
      <c r="G245" s="147"/>
      <c r="H245" s="4"/>
    </row>
    <row r="246" spans="1:8" ht="15.75" customHeight="1">
      <c r="A246" s="81" t="s">
        <v>434</v>
      </c>
      <c r="B246" s="28">
        <v>45349</v>
      </c>
      <c r="C246" s="143" t="s">
        <v>435</v>
      </c>
      <c r="D246" s="144"/>
      <c r="E246" s="145"/>
      <c r="F246" s="146" t="s">
        <v>436</v>
      </c>
      <c r="G246" s="147"/>
      <c r="H246" s="4"/>
    </row>
    <row r="247" spans="1:8" ht="15.75" customHeight="1">
      <c r="A247" s="81" t="s">
        <v>437</v>
      </c>
      <c r="B247" s="28">
        <v>45379</v>
      </c>
      <c r="C247" s="143" t="s">
        <v>438</v>
      </c>
      <c r="D247" s="144"/>
      <c r="E247" s="145"/>
      <c r="F247" s="146" t="s">
        <v>439</v>
      </c>
      <c r="G247" s="147"/>
      <c r="H247" s="4"/>
    </row>
    <row r="248" spans="1:8" ht="15.75" customHeight="1">
      <c r="A248" s="81" t="s">
        <v>440</v>
      </c>
      <c r="B248" s="28">
        <v>45358</v>
      </c>
      <c r="C248" s="143" t="s">
        <v>441</v>
      </c>
      <c r="D248" s="144"/>
      <c r="E248" s="145"/>
      <c r="F248" s="149" t="s">
        <v>442</v>
      </c>
      <c r="G248" s="150"/>
      <c r="H248" s="4"/>
    </row>
    <row r="249" spans="1:8" ht="15.75" customHeight="1">
      <c r="A249" s="81" t="s">
        <v>443</v>
      </c>
      <c r="B249" s="28">
        <v>45371</v>
      </c>
      <c r="C249" s="143" t="s">
        <v>444</v>
      </c>
      <c r="D249" s="144"/>
      <c r="E249" s="145"/>
      <c r="F249" s="146" t="s">
        <v>445</v>
      </c>
      <c r="G249" s="147"/>
      <c r="H249" s="4"/>
    </row>
    <row r="250" spans="1:8" ht="15.75" customHeight="1">
      <c r="A250" s="81" t="s">
        <v>446</v>
      </c>
      <c r="B250" s="28">
        <v>45377</v>
      </c>
      <c r="C250" s="143" t="s">
        <v>447</v>
      </c>
      <c r="D250" s="144"/>
      <c r="E250" s="145"/>
      <c r="F250" s="146" t="s">
        <v>448</v>
      </c>
      <c r="G250" s="147"/>
      <c r="H250" s="4"/>
    </row>
    <row r="251" spans="1:8" ht="15.75" customHeight="1">
      <c r="A251" s="81" t="s">
        <v>470</v>
      </c>
      <c r="B251" s="117">
        <v>45383</v>
      </c>
      <c r="C251" s="148" t="s">
        <v>471</v>
      </c>
      <c r="D251" s="148"/>
      <c r="E251" s="148"/>
      <c r="F251" s="146" t="s">
        <v>472</v>
      </c>
      <c r="G251" s="147"/>
      <c r="H251" s="4"/>
    </row>
    <row r="252" spans="1:8" ht="15.75" customHeight="1">
      <c r="A252" s="81" t="s">
        <v>473</v>
      </c>
      <c r="B252" s="28">
        <v>45383</v>
      </c>
      <c r="C252" s="148" t="s">
        <v>474</v>
      </c>
      <c r="D252" s="148"/>
      <c r="E252" s="148"/>
      <c r="F252" s="146" t="s">
        <v>475</v>
      </c>
      <c r="G252" s="147"/>
      <c r="H252" s="4"/>
    </row>
    <row r="253" spans="1:8" ht="15.75" customHeight="1">
      <c r="A253" s="81" t="s">
        <v>476</v>
      </c>
      <c r="B253" s="28">
        <v>45384</v>
      </c>
      <c r="C253" s="148" t="s">
        <v>477</v>
      </c>
      <c r="D253" s="148"/>
      <c r="E253" s="148"/>
      <c r="F253" s="146" t="s">
        <v>478</v>
      </c>
      <c r="G253" s="147"/>
      <c r="H253" s="4"/>
    </row>
    <row r="254" spans="1:8" ht="15.75" customHeight="1">
      <c r="A254" s="81" t="s">
        <v>479</v>
      </c>
      <c r="B254" s="28">
        <v>45386</v>
      </c>
      <c r="C254" s="148" t="s">
        <v>480</v>
      </c>
      <c r="D254" s="148"/>
      <c r="E254" s="148"/>
      <c r="F254" s="146" t="s">
        <v>481</v>
      </c>
      <c r="G254" s="147"/>
      <c r="H254" s="4"/>
    </row>
    <row r="255" spans="1:8" ht="15.75" customHeight="1">
      <c r="A255" s="81" t="s">
        <v>482</v>
      </c>
      <c r="B255" s="28">
        <v>45387</v>
      </c>
      <c r="C255" s="148" t="s">
        <v>483</v>
      </c>
      <c r="D255" s="148"/>
      <c r="E255" s="148"/>
      <c r="F255" s="146" t="s">
        <v>484</v>
      </c>
      <c r="G255" s="147"/>
      <c r="H255" s="4"/>
    </row>
    <row r="256" spans="1:8" ht="15.75" customHeight="1">
      <c r="A256" s="81" t="s">
        <v>485</v>
      </c>
      <c r="B256" s="28">
        <v>45401</v>
      </c>
      <c r="C256" s="148" t="s">
        <v>486</v>
      </c>
      <c r="D256" s="148"/>
      <c r="E256" s="148"/>
      <c r="F256" s="146" t="s">
        <v>487</v>
      </c>
      <c r="G256" s="147"/>
      <c r="H256" s="4"/>
    </row>
    <row r="257" spans="1:8" ht="15.75" customHeight="1">
      <c r="A257" s="81" t="s">
        <v>488</v>
      </c>
      <c r="B257" s="28">
        <v>45418</v>
      </c>
      <c r="C257" s="148" t="s">
        <v>489</v>
      </c>
      <c r="D257" s="148"/>
      <c r="E257" s="148"/>
      <c r="F257" s="146" t="s">
        <v>490</v>
      </c>
      <c r="G257" s="147"/>
      <c r="H257" s="4"/>
    </row>
    <row r="258" spans="1:8" ht="15.75" customHeight="1">
      <c r="A258" s="81" t="s">
        <v>491</v>
      </c>
      <c r="B258" s="28">
        <v>45435</v>
      </c>
      <c r="C258" s="148" t="s">
        <v>492</v>
      </c>
      <c r="D258" s="148"/>
      <c r="E258" s="148"/>
      <c r="F258" s="146" t="s">
        <v>493</v>
      </c>
      <c r="G258" s="147"/>
      <c r="H258" s="4"/>
    </row>
    <row r="259" spans="1:8" ht="15.75" customHeight="1">
      <c r="A259" s="81" t="s">
        <v>494</v>
      </c>
      <c r="B259" s="28">
        <v>45440</v>
      </c>
      <c r="C259" s="148" t="s">
        <v>495</v>
      </c>
      <c r="D259" s="148"/>
      <c r="E259" s="148"/>
      <c r="F259" s="146" t="s">
        <v>496</v>
      </c>
      <c r="G259" s="147"/>
      <c r="H259" s="4"/>
    </row>
    <row r="260" spans="1:8" ht="15.75" customHeight="1">
      <c r="A260" s="81" t="s">
        <v>497</v>
      </c>
      <c r="B260" s="28">
        <v>45449</v>
      </c>
      <c r="C260" s="148" t="s">
        <v>498</v>
      </c>
      <c r="D260" s="148"/>
      <c r="E260" s="148"/>
      <c r="F260" s="146" t="s">
        <v>499</v>
      </c>
      <c r="G260" s="147"/>
      <c r="H260" s="4"/>
    </row>
    <row r="261" spans="1:8" ht="15.75" customHeight="1">
      <c r="A261" s="81" t="s">
        <v>500</v>
      </c>
      <c r="B261" s="28">
        <v>45450</v>
      </c>
      <c r="C261" s="148" t="s">
        <v>501</v>
      </c>
      <c r="D261" s="148"/>
      <c r="E261" s="148"/>
      <c r="F261" s="146" t="s">
        <v>502</v>
      </c>
      <c r="G261" s="147"/>
      <c r="H261" s="4"/>
    </row>
    <row r="262" spans="1:8" ht="15.75" customHeight="1">
      <c r="A262" s="81" t="s">
        <v>503</v>
      </c>
      <c r="B262" s="28">
        <v>45454</v>
      </c>
      <c r="C262" s="148" t="s">
        <v>504</v>
      </c>
      <c r="D262" s="148"/>
      <c r="E262" s="148"/>
      <c r="F262" s="146" t="s">
        <v>505</v>
      </c>
      <c r="G262" s="147"/>
      <c r="H262" s="4"/>
    </row>
    <row r="263" spans="1:8" ht="15.75" customHeight="1">
      <c r="A263" s="81" t="s">
        <v>506</v>
      </c>
      <c r="B263" s="28">
        <v>45461</v>
      </c>
      <c r="C263" s="148" t="s">
        <v>507</v>
      </c>
      <c r="D263" s="148"/>
      <c r="E263" s="148"/>
      <c r="F263" s="146" t="s">
        <v>508</v>
      </c>
      <c r="G263" s="146"/>
      <c r="H263" s="4"/>
    </row>
    <row r="264" spans="1:8" ht="15.75">
      <c r="A264" s="81" t="s">
        <v>509</v>
      </c>
      <c r="B264" s="28">
        <v>45462</v>
      </c>
      <c r="C264" s="148" t="s">
        <v>510</v>
      </c>
      <c r="D264" s="148"/>
      <c r="E264" s="148"/>
      <c r="F264" s="146" t="s">
        <v>511</v>
      </c>
      <c r="G264" s="147"/>
      <c r="H264" s="4"/>
    </row>
    <row r="265" spans="1:8" ht="15.75">
      <c r="A265" s="81" t="s">
        <v>512</v>
      </c>
      <c r="B265" s="28">
        <v>45470</v>
      </c>
      <c r="C265" s="148" t="s">
        <v>513</v>
      </c>
      <c r="D265" s="148"/>
      <c r="E265" s="148"/>
      <c r="F265" s="146" t="s">
        <v>514</v>
      </c>
      <c r="G265" s="147"/>
      <c r="H265" s="4"/>
    </row>
    <row r="266" spans="1:8" ht="15.75">
      <c r="A266" s="81" t="s">
        <v>515</v>
      </c>
      <c r="B266" s="28">
        <v>45471</v>
      </c>
      <c r="C266" s="148" t="s">
        <v>516</v>
      </c>
      <c r="D266" s="148"/>
      <c r="E266" s="148"/>
      <c r="F266" s="146" t="s">
        <v>517</v>
      </c>
      <c r="G266" s="147"/>
      <c r="H266" s="4"/>
    </row>
    <row r="267" spans="1:8" ht="15.75" customHeight="1">
      <c r="A267" s="81" t="s">
        <v>523</v>
      </c>
      <c r="B267" s="28">
        <v>45499</v>
      </c>
      <c r="C267" s="143" t="s">
        <v>202</v>
      </c>
      <c r="D267" s="144"/>
      <c r="E267" s="145"/>
      <c r="F267" s="146" t="s">
        <v>188</v>
      </c>
      <c r="G267" s="147"/>
      <c r="H267" s="226"/>
    </row>
    <row r="268" spans="1:8" ht="15.75" customHeight="1">
      <c r="A268" s="81" t="s">
        <v>518</v>
      </c>
      <c r="B268" s="28">
        <v>45499</v>
      </c>
      <c r="C268" s="143" t="s">
        <v>181</v>
      </c>
      <c r="D268" s="144"/>
      <c r="E268" s="145"/>
      <c r="F268" s="146" t="s">
        <v>187</v>
      </c>
      <c r="G268" s="147"/>
      <c r="H268" s="226"/>
    </row>
    <row r="269" spans="1:8" ht="15.75">
      <c r="A269" s="81" t="s">
        <v>519</v>
      </c>
      <c r="B269" s="28">
        <v>45526</v>
      </c>
      <c r="C269" s="143" t="s">
        <v>182</v>
      </c>
      <c r="D269" s="144"/>
      <c r="E269" s="145"/>
      <c r="F269" s="146" t="s">
        <v>201</v>
      </c>
      <c r="G269" s="147"/>
      <c r="H269" s="226"/>
    </row>
    <row r="270" spans="1:8" ht="15.75" customHeight="1">
      <c r="A270" s="81" t="s">
        <v>520</v>
      </c>
      <c r="B270" s="28">
        <v>45534</v>
      </c>
      <c r="C270" s="143" t="s">
        <v>183</v>
      </c>
      <c r="D270" s="144"/>
      <c r="E270" s="145"/>
      <c r="F270" s="146" t="s">
        <v>200</v>
      </c>
      <c r="G270" s="147"/>
      <c r="H270" s="226"/>
    </row>
    <row r="271" spans="1:8" ht="15.75" customHeight="1">
      <c r="A271" s="81" t="s">
        <v>524</v>
      </c>
      <c r="B271" s="28">
        <v>45554</v>
      </c>
      <c r="C271" s="143" t="s">
        <v>203</v>
      </c>
      <c r="D271" s="144"/>
      <c r="E271" s="145"/>
      <c r="F271" s="146" t="s">
        <v>213</v>
      </c>
      <c r="G271" s="147"/>
      <c r="H271" s="226"/>
    </row>
    <row r="272" spans="1:8" ht="15.75" customHeight="1">
      <c r="A272" s="81" t="s">
        <v>525</v>
      </c>
      <c r="B272" s="28">
        <v>45562</v>
      </c>
      <c r="C272" s="143" t="s">
        <v>204</v>
      </c>
      <c r="D272" s="144"/>
      <c r="E272" s="145"/>
      <c r="F272" s="146" t="s">
        <v>212</v>
      </c>
      <c r="G272" s="147"/>
      <c r="H272" s="226"/>
    </row>
    <row r="273" spans="1:8" ht="15.75" customHeight="1">
      <c r="A273" s="81" t="s">
        <v>521</v>
      </c>
      <c r="B273" s="28">
        <v>45562</v>
      </c>
      <c r="C273" s="143" t="s">
        <v>205</v>
      </c>
      <c r="D273" s="144"/>
      <c r="E273" s="145"/>
      <c r="F273" s="146" t="s">
        <v>211</v>
      </c>
      <c r="G273" s="147"/>
      <c r="H273" s="226"/>
    </row>
    <row r="274" spans="1:8" ht="15.75" customHeight="1">
      <c r="A274" s="81" t="s">
        <v>522</v>
      </c>
      <c r="B274" s="28">
        <v>45562</v>
      </c>
      <c r="C274" s="143" t="s">
        <v>206</v>
      </c>
      <c r="D274" s="144"/>
      <c r="E274" s="145"/>
      <c r="F274" s="146" t="s">
        <v>210</v>
      </c>
      <c r="G274" s="147"/>
      <c r="H274" s="226"/>
    </row>
    <row r="275" spans="1:8" ht="15.75" customHeight="1">
      <c r="A275" s="115" t="s">
        <v>593</v>
      </c>
      <c r="B275" s="28">
        <v>45575</v>
      </c>
      <c r="C275" s="143" t="s">
        <v>581</v>
      </c>
      <c r="D275" s="144"/>
      <c r="E275" s="145"/>
      <c r="F275" s="146" t="s">
        <v>659</v>
      </c>
      <c r="G275" s="147"/>
      <c r="H275" s="226"/>
    </row>
    <row r="276" spans="1:8" ht="15.75" customHeight="1">
      <c r="A276" s="115" t="s">
        <v>594</v>
      </c>
      <c r="B276" s="28">
        <v>45581</v>
      </c>
      <c r="C276" s="143" t="s">
        <v>582</v>
      </c>
      <c r="D276" s="144"/>
      <c r="E276" s="145"/>
      <c r="F276" s="146" t="s">
        <v>658</v>
      </c>
      <c r="G276" s="147"/>
      <c r="H276" s="226"/>
    </row>
    <row r="277" spans="1:8" ht="15.75" customHeight="1">
      <c r="A277" s="115" t="s">
        <v>595</v>
      </c>
      <c r="B277" s="28">
        <v>45582</v>
      </c>
      <c r="C277" s="143" t="s">
        <v>583</v>
      </c>
      <c r="D277" s="144"/>
      <c r="E277" s="145"/>
      <c r="F277" s="146" t="s">
        <v>657</v>
      </c>
      <c r="G277" s="147"/>
      <c r="H277" s="226"/>
    </row>
    <row r="278" spans="1:8" ht="15.75" customHeight="1">
      <c r="A278" s="115" t="s">
        <v>596</v>
      </c>
      <c r="B278" s="28">
        <v>45589</v>
      </c>
      <c r="C278" s="143" t="s">
        <v>584</v>
      </c>
      <c r="D278" s="144"/>
      <c r="E278" s="145"/>
      <c r="F278" s="146" t="s">
        <v>655</v>
      </c>
      <c r="G278" s="147"/>
      <c r="H278" s="226"/>
    </row>
    <row r="279" spans="1:8" ht="15.75" customHeight="1">
      <c r="A279" s="115" t="s">
        <v>597</v>
      </c>
      <c r="B279" s="28">
        <v>45596</v>
      </c>
      <c r="C279" s="143" t="s">
        <v>585</v>
      </c>
      <c r="D279" s="144"/>
      <c r="E279" s="145"/>
      <c r="F279" s="146" t="s">
        <v>654</v>
      </c>
      <c r="G279" s="147"/>
      <c r="H279" s="226"/>
    </row>
    <row r="280" spans="1:8" ht="15.75" customHeight="1">
      <c r="A280" s="115" t="s">
        <v>598</v>
      </c>
      <c r="B280" s="28">
        <v>45604</v>
      </c>
      <c r="C280" s="143" t="s">
        <v>586</v>
      </c>
      <c r="D280" s="144"/>
      <c r="E280" s="145"/>
      <c r="F280" s="146" t="s">
        <v>652</v>
      </c>
      <c r="G280" s="147"/>
      <c r="H280" s="226"/>
    </row>
    <row r="281" spans="1:8" ht="15.75" customHeight="1">
      <c r="A281" s="115" t="s">
        <v>599</v>
      </c>
      <c r="B281" s="28">
        <v>45623</v>
      </c>
      <c r="C281" s="143" t="s">
        <v>587</v>
      </c>
      <c r="D281" s="144"/>
      <c r="E281" s="145"/>
      <c r="F281" s="146" t="s">
        <v>650</v>
      </c>
      <c r="G281" s="147"/>
      <c r="H281" s="226"/>
    </row>
    <row r="282" spans="1:8" ht="15.75" customHeight="1">
      <c r="A282" s="115" t="s">
        <v>600</v>
      </c>
      <c r="B282" s="28">
        <v>45625</v>
      </c>
      <c r="C282" s="143" t="s">
        <v>588</v>
      </c>
      <c r="D282" s="144"/>
      <c r="E282" s="145"/>
      <c r="F282" s="146" t="s">
        <v>648</v>
      </c>
      <c r="G282" s="147"/>
      <c r="H282" s="226"/>
    </row>
    <row r="283" spans="1:8" ht="15.75" customHeight="1">
      <c r="A283" s="115" t="s">
        <v>601</v>
      </c>
      <c r="B283" s="28">
        <v>45646</v>
      </c>
      <c r="C283" s="143" t="s">
        <v>589</v>
      </c>
      <c r="D283" s="144"/>
      <c r="E283" s="145"/>
      <c r="F283" s="146" t="s">
        <v>647</v>
      </c>
      <c r="G283" s="147"/>
      <c r="H283" s="226"/>
    </row>
    <row r="284" spans="1:8" ht="15.75" customHeight="1">
      <c r="A284" s="115" t="s">
        <v>602</v>
      </c>
      <c r="B284" s="28">
        <v>45646</v>
      </c>
      <c r="C284" s="143" t="s">
        <v>590</v>
      </c>
      <c r="D284" s="144"/>
      <c r="E284" s="145"/>
      <c r="F284" s="146" t="s">
        <v>646</v>
      </c>
      <c r="G284" s="147"/>
      <c r="H284" s="226"/>
    </row>
    <row r="285" spans="1:8" ht="15.75" customHeight="1">
      <c r="A285" s="115" t="s">
        <v>603</v>
      </c>
      <c r="B285" s="28">
        <v>45652</v>
      </c>
      <c r="C285" s="143" t="s">
        <v>591</v>
      </c>
      <c r="D285" s="144"/>
      <c r="E285" s="145"/>
      <c r="F285" s="146" t="s">
        <v>645</v>
      </c>
      <c r="G285" s="147"/>
      <c r="H285" s="226"/>
    </row>
    <row r="286" spans="1:8" ht="22.5" customHeight="1">
      <c r="A286" s="115" t="s">
        <v>604</v>
      </c>
      <c r="B286" s="28">
        <v>45652</v>
      </c>
      <c r="C286" s="143" t="s">
        <v>592</v>
      </c>
      <c r="D286" s="144"/>
      <c r="E286" s="145"/>
      <c r="F286" s="146" t="s">
        <v>644</v>
      </c>
      <c r="G286" s="147"/>
      <c r="H286" s="226"/>
    </row>
    <row r="287" spans="1:8" ht="15.75">
      <c r="A287" s="148"/>
      <c r="B287" s="154"/>
      <c r="C287" s="154"/>
      <c r="D287" s="154"/>
      <c r="E287" s="154"/>
      <c r="F287" s="154"/>
      <c r="G287" s="154"/>
      <c r="H287" s="226"/>
    </row>
    <row r="288" spans="1:8" ht="15.75">
      <c r="A288" s="224"/>
      <c r="B288" s="224"/>
      <c r="C288" s="224"/>
      <c r="D288" s="224"/>
      <c r="E288" s="224"/>
      <c r="F288" s="224"/>
      <c r="G288" s="224"/>
      <c r="H288" s="226"/>
    </row>
    <row r="289" spans="1:8" ht="15.75">
      <c r="A289" s="153" t="s">
        <v>83</v>
      </c>
      <c r="B289" s="153"/>
      <c r="C289" s="153"/>
      <c r="D289" s="153"/>
      <c r="E289" s="153"/>
      <c r="F289" s="153"/>
      <c r="G289" s="153"/>
      <c r="H289" s="226"/>
    </row>
    <row r="290" spans="1:8" ht="15.75">
      <c r="A290" s="7" t="s">
        <v>50</v>
      </c>
      <c r="B290" s="46" t="s">
        <v>47</v>
      </c>
      <c r="C290" s="153" t="s">
        <v>15</v>
      </c>
      <c r="D290" s="153"/>
      <c r="E290" s="153"/>
      <c r="F290" s="163" t="s">
        <v>30</v>
      </c>
      <c r="G290" s="163"/>
      <c r="H290" s="226"/>
    </row>
    <row r="291" spans="1:8" ht="15.75">
      <c r="A291" s="74" t="s">
        <v>449</v>
      </c>
      <c r="B291" s="28">
        <v>45337</v>
      </c>
      <c r="C291" s="143" t="s">
        <v>450</v>
      </c>
      <c r="D291" s="144"/>
      <c r="E291" s="145"/>
      <c r="F291" s="146" t="s">
        <v>451</v>
      </c>
      <c r="G291" s="147"/>
      <c r="H291" s="226"/>
    </row>
    <row r="292" spans="1:8" ht="15.75">
      <c r="A292" s="74" t="s">
        <v>452</v>
      </c>
      <c r="B292" s="28">
        <v>45341</v>
      </c>
      <c r="C292" s="143" t="s">
        <v>453</v>
      </c>
      <c r="D292" s="144"/>
      <c r="E292" s="145"/>
      <c r="F292" s="149" t="s">
        <v>454</v>
      </c>
      <c r="G292" s="150"/>
      <c r="H292" s="226"/>
    </row>
    <row r="293" spans="1:8" ht="15.75">
      <c r="A293" s="74" t="s">
        <v>455</v>
      </c>
      <c r="B293" s="28">
        <v>45355</v>
      </c>
      <c r="C293" s="143" t="s">
        <v>456</v>
      </c>
      <c r="D293" s="144"/>
      <c r="E293" s="145"/>
      <c r="F293" s="149" t="s">
        <v>457</v>
      </c>
      <c r="G293" s="150"/>
      <c r="H293" s="226"/>
    </row>
    <row r="294" spans="1:8" ht="15.75">
      <c r="A294" s="74" t="s">
        <v>458</v>
      </c>
      <c r="B294" s="28">
        <v>45357</v>
      </c>
      <c r="C294" s="143" t="s">
        <v>459</v>
      </c>
      <c r="D294" s="144"/>
      <c r="E294" s="145"/>
      <c r="F294" s="149" t="s">
        <v>460</v>
      </c>
      <c r="G294" s="150"/>
      <c r="H294" s="226"/>
    </row>
    <row r="295" spans="1:8" ht="15.75">
      <c r="A295" s="74" t="s">
        <v>461</v>
      </c>
      <c r="B295" s="28">
        <v>45359</v>
      </c>
      <c r="C295" s="143" t="s">
        <v>462</v>
      </c>
      <c r="D295" s="144"/>
      <c r="E295" s="145"/>
      <c r="F295" s="149" t="s">
        <v>463</v>
      </c>
      <c r="G295" s="150"/>
      <c r="H295" s="226"/>
    </row>
    <row r="296" spans="1:8" ht="15.75">
      <c r="A296" s="74" t="s">
        <v>464</v>
      </c>
      <c r="B296" s="28">
        <v>45365</v>
      </c>
      <c r="C296" s="143" t="s">
        <v>465</v>
      </c>
      <c r="D296" s="144"/>
      <c r="E296" s="145"/>
      <c r="F296" s="149" t="s">
        <v>466</v>
      </c>
      <c r="G296" s="150"/>
      <c r="H296" s="226"/>
    </row>
    <row r="297" spans="1:8" ht="15.75">
      <c r="A297" s="74" t="s">
        <v>467</v>
      </c>
      <c r="B297" s="28">
        <v>45366</v>
      </c>
      <c r="C297" s="143" t="s">
        <v>468</v>
      </c>
      <c r="D297" s="144"/>
      <c r="E297" s="145"/>
      <c r="F297" s="146" t="s">
        <v>469</v>
      </c>
      <c r="G297" s="147"/>
      <c r="H297" s="226"/>
    </row>
    <row r="298" spans="1:8" ht="15.75">
      <c r="A298" s="74" t="s">
        <v>526</v>
      </c>
      <c r="B298" s="28">
        <v>45391</v>
      </c>
      <c r="C298" s="148" t="s">
        <v>527</v>
      </c>
      <c r="D298" s="148"/>
      <c r="E298" s="148"/>
      <c r="F298" s="146" t="s">
        <v>528</v>
      </c>
      <c r="G298" s="147"/>
      <c r="H298" s="226"/>
    </row>
    <row r="299" spans="1:8" ht="15.75">
      <c r="A299" s="74" t="s">
        <v>529</v>
      </c>
      <c r="B299" s="28">
        <v>45392</v>
      </c>
      <c r="C299" s="148" t="s">
        <v>530</v>
      </c>
      <c r="D299" s="148"/>
      <c r="E299" s="148"/>
      <c r="F299" s="146" t="s">
        <v>531</v>
      </c>
      <c r="G299" s="147"/>
      <c r="H299" s="226"/>
    </row>
    <row r="300" spans="1:8" ht="15.75">
      <c r="A300" s="74" t="s">
        <v>532</v>
      </c>
      <c r="B300" s="28">
        <v>45399</v>
      </c>
      <c r="C300" s="148" t="s">
        <v>533</v>
      </c>
      <c r="D300" s="148"/>
      <c r="E300" s="148"/>
      <c r="F300" s="146" t="s">
        <v>534</v>
      </c>
      <c r="G300" s="147"/>
      <c r="H300" s="226"/>
    </row>
    <row r="301" spans="1:8" ht="15.75">
      <c r="A301" s="74" t="s">
        <v>535</v>
      </c>
      <c r="B301" s="28">
        <v>45404</v>
      </c>
      <c r="C301" s="148" t="s">
        <v>536</v>
      </c>
      <c r="D301" s="148"/>
      <c r="E301" s="148"/>
      <c r="F301" s="146" t="s">
        <v>537</v>
      </c>
      <c r="G301" s="147"/>
      <c r="H301" s="226"/>
    </row>
    <row r="302" spans="1:8" ht="15.75">
      <c r="A302" s="74" t="s">
        <v>538</v>
      </c>
      <c r="B302" s="28">
        <v>45415</v>
      </c>
      <c r="C302" s="148" t="s">
        <v>539</v>
      </c>
      <c r="D302" s="148"/>
      <c r="E302" s="148"/>
      <c r="F302" s="146" t="s">
        <v>540</v>
      </c>
      <c r="G302" s="147"/>
      <c r="H302" s="226"/>
    </row>
    <row r="303" spans="1:8" ht="15.75">
      <c r="A303" s="74" t="s">
        <v>541</v>
      </c>
      <c r="B303" s="28">
        <v>45419</v>
      </c>
      <c r="C303" s="148" t="s">
        <v>542</v>
      </c>
      <c r="D303" s="148"/>
      <c r="E303" s="148"/>
      <c r="F303" s="146" t="s">
        <v>543</v>
      </c>
      <c r="G303" s="147"/>
      <c r="H303" s="226"/>
    </row>
    <row r="304" spans="1:8" ht="15.75">
      <c r="A304" s="74" t="s">
        <v>544</v>
      </c>
      <c r="B304" s="28">
        <v>45428</v>
      </c>
      <c r="C304" s="148" t="s">
        <v>545</v>
      </c>
      <c r="D304" s="148"/>
      <c r="E304" s="148"/>
      <c r="F304" s="146" t="s">
        <v>546</v>
      </c>
      <c r="G304" s="147"/>
      <c r="H304" s="226"/>
    </row>
    <row r="305" spans="1:8" ht="15.75">
      <c r="A305" s="74" t="s">
        <v>547</v>
      </c>
      <c r="B305" s="28">
        <v>45429</v>
      </c>
      <c r="C305" s="148" t="s">
        <v>548</v>
      </c>
      <c r="D305" s="148"/>
      <c r="E305" s="148"/>
      <c r="F305" s="146" t="s">
        <v>549</v>
      </c>
      <c r="G305" s="147"/>
      <c r="H305" s="226"/>
    </row>
    <row r="306" spans="1:8" ht="15.75">
      <c r="A306" s="74" t="s">
        <v>550</v>
      </c>
      <c r="B306" s="28">
        <v>45434</v>
      </c>
      <c r="C306" s="148" t="s">
        <v>551</v>
      </c>
      <c r="D306" s="148"/>
      <c r="E306" s="148"/>
      <c r="F306" s="146" t="s">
        <v>552</v>
      </c>
      <c r="G306" s="146"/>
      <c r="H306" s="226"/>
    </row>
    <row r="307" spans="1:8" ht="15.75">
      <c r="A307" s="74" t="s">
        <v>553</v>
      </c>
      <c r="B307" s="28">
        <v>45441</v>
      </c>
      <c r="C307" s="148" t="s">
        <v>554</v>
      </c>
      <c r="D307" s="148"/>
      <c r="E307" s="148"/>
      <c r="F307" s="146" t="s">
        <v>555</v>
      </c>
      <c r="G307" s="146"/>
      <c r="H307" s="226"/>
    </row>
    <row r="308" spans="1:8" ht="15.75">
      <c r="A308" s="74" t="s">
        <v>556</v>
      </c>
      <c r="B308" s="28">
        <v>45454</v>
      </c>
      <c r="C308" s="148" t="s">
        <v>557</v>
      </c>
      <c r="D308" s="148"/>
      <c r="E308" s="148"/>
      <c r="F308" s="146" t="s">
        <v>558</v>
      </c>
      <c r="G308" s="146"/>
      <c r="H308" s="226"/>
    </row>
    <row r="309" spans="1:8" ht="15.75">
      <c r="A309" s="74" t="s">
        <v>559</v>
      </c>
      <c r="B309" s="28">
        <v>45471</v>
      </c>
      <c r="C309" s="148" t="s">
        <v>560</v>
      </c>
      <c r="D309" s="148"/>
      <c r="E309" s="148"/>
      <c r="F309" s="146" t="s">
        <v>561</v>
      </c>
      <c r="G309" s="146"/>
      <c r="H309" s="226"/>
    </row>
    <row r="310" spans="1:8" ht="15.75">
      <c r="A310" s="74" t="s">
        <v>562</v>
      </c>
      <c r="B310" s="28">
        <v>45471</v>
      </c>
      <c r="C310" s="148" t="s">
        <v>563</v>
      </c>
      <c r="D310" s="148"/>
      <c r="E310" s="148"/>
      <c r="F310" s="146" t="s">
        <v>564</v>
      </c>
      <c r="G310" s="146"/>
      <c r="H310" s="226"/>
    </row>
    <row r="311" spans="1:8" ht="17.25" customHeight="1">
      <c r="A311" s="81" t="s">
        <v>565</v>
      </c>
      <c r="B311" s="28">
        <v>45488</v>
      </c>
      <c r="C311" s="143" t="s">
        <v>184</v>
      </c>
      <c r="D311" s="144"/>
      <c r="E311" s="145"/>
      <c r="F311" s="146" t="s">
        <v>190</v>
      </c>
      <c r="G311" s="146"/>
      <c r="H311" s="226"/>
    </row>
    <row r="312" spans="1:8" ht="17.25" customHeight="1">
      <c r="A312" s="81" t="s">
        <v>566</v>
      </c>
      <c r="B312" s="28">
        <v>45502</v>
      </c>
      <c r="C312" s="143" t="s">
        <v>185</v>
      </c>
      <c r="D312" s="144"/>
      <c r="E312" s="145"/>
      <c r="F312" s="146" t="s">
        <v>189</v>
      </c>
      <c r="G312" s="146"/>
      <c r="H312" s="41"/>
    </row>
    <row r="313" spans="1:8" ht="19.5" customHeight="1">
      <c r="A313" s="81" t="s">
        <v>567</v>
      </c>
      <c r="B313" s="28">
        <v>45533</v>
      </c>
      <c r="C313" s="143" t="s">
        <v>186</v>
      </c>
      <c r="D313" s="144"/>
      <c r="E313" s="145"/>
      <c r="F313" s="146" t="s">
        <v>199</v>
      </c>
      <c r="G313" s="146"/>
      <c r="H313" s="4"/>
    </row>
    <row r="314" spans="1:8" ht="19.5" customHeight="1">
      <c r="A314" s="81" t="s">
        <v>568</v>
      </c>
      <c r="B314" s="28">
        <v>45541</v>
      </c>
      <c r="C314" s="143" t="s">
        <v>207</v>
      </c>
      <c r="D314" s="144"/>
      <c r="E314" s="145"/>
      <c r="F314" s="146" t="s">
        <v>216</v>
      </c>
      <c r="G314" s="146"/>
      <c r="H314" s="4"/>
    </row>
    <row r="315" spans="1:8" ht="19.5" customHeight="1">
      <c r="A315" s="81" t="s">
        <v>569</v>
      </c>
      <c r="B315" s="28">
        <v>45545</v>
      </c>
      <c r="C315" s="143" t="s">
        <v>208</v>
      </c>
      <c r="D315" s="144"/>
      <c r="E315" s="145"/>
      <c r="F315" s="146" t="s">
        <v>215</v>
      </c>
      <c r="G315" s="146"/>
      <c r="H315" s="4"/>
    </row>
    <row r="316" spans="1:8" ht="19.5" customHeight="1">
      <c r="A316" s="81" t="s">
        <v>570</v>
      </c>
      <c r="B316" s="28">
        <v>45551</v>
      </c>
      <c r="C316" s="143" t="s">
        <v>209</v>
      </c>
      <c r="D316" s="144"/>
      <c r="E316" s="145"/>
      <c r="F316" s="146" t="s">
        <v>214</v>
      </c>
      <c r="G316" s="146"/>
      <c r="H316" s="4"/>
    </row>
    <row r="317" spans="1:8" ht="19.5" customHeight="1">
      <c r="A317" s="115" t="s">
        <v>615</v>
      </c>
      <c r="B317" s="28">
        <v>45575</v>
      </c>
      <c r="C317" s="143" t="s">
        <v>605</v>
      </c>
      <c r="D317" s="144"/>
      <c r="E317" s="145"/>
      <c r="F317" s="146" t="s">
        <v>660</v>
      </c>
      <c r="G317" s="147"/>
      <c r="H317" s="4"/>
    </row>
    <row r="318" spans="1:8" ht="19.5" customHeight="1">
      <c r="A318" s="115" t="s">
        <v>616</v>
      </c>
      <c r="B318" s="28">
        <v>45581</v>
      </c>
      <c r="C318" s="143" t="s">
        <v>606</v>
      </c>
      <c r="D318" s="144"/>
      <c r="E318" s="145"/>
      <c r="F318" s="146" t="s">
        <v>653</v>
      </c>
      <c r="G318" s="147"/>
      <c r="H318" s="4"/>
    </row>
    <row r="319" spans="1:8" ht="19.5" customHeight="1">
      <c r="A319" s="115" t="s">
        <v>617</v>
      </c>
      <c r="B319" s="28">
        <v>45582</v>
      </c>
      <c r="C319" s="143" t="s">
        <v>607</v>
      </c>
      <c r="D319" s="144"/>
      <c r="E319" s="145"/>
      <c r="F319" s="146" t="s">
        <v>656</v>
      </c>
      <c r="G319" s="147"/>
      <c r="H319" s="4"/>
    </row>
    <row r="320" spans="1:8" ht="19.5" customHeight="1">
      <c r="A320" s="115" t="s">
        <v>618</v>
      </c>
      <c r="B320" s="28">
        <v>45611</v>
      </c>
      <c r="C320" s="143" t="s">
        <v>608</v>
      </c>
      <c r="D320" s="144"/>
      <c r="E320" s="145"/>
      <c r="F320" s="146" t="s">
        <v>651</v>
      </c>
      <c r="G320" s="147"/>
      <c r="H320" s="4"/>
    </row>
    <row r="321" spans="1:8" ht="19.5" customHeight="1">
      <c r="A321" s="115" t="s">
        <v>619</v>
      </c>
      <c r="B321" s="28">
        <v>45625</v>
      </c>
      <c r="C321" s="143" t="s">
        <v>609</v>
      </c>
      <c r="D321" s="144"/>
      <c r="E321" s="145"/>
      <c r="F321" s="146" t="s">
        <v>649</v>
      </c>
      <c r="G321" s="147"/>
      <c r="H321" s="4"/>
    </row>
    <row r="322" spans="1:8" ht="19.5" customHeight="1">
      <c r="A322" s="115" t="s">
        <v>620</v>
      </c>
      <c r="B322" s="28">
        <v>45629</v>
      </c>
      <c r="C322" s="143" t="s">
        <v>610</v>
      </c>
      <c r="D322" s="144"/>
      <c r="E322" s="145"/>
      <c r="F322" s="146" t="s">
        <v>673</v>
      </c>
      <c r="G322" s="147"/>
      <c r="H322" s="4"/>
    </row>
    <row r="323" spans="1:8" ht="19.5" customHeight="1">
      <c r="A323" s="115" t="s">
        <v>621</v>
      </c>
      <c r="B323" s="28">
        <v>45630</v>
      </c>
      <c r="C323" s="143" t="s">
        <v>611</v>
      </c>
      <c r="D323" s="144"/>
      <c r="E323" s="145"/>
      <c r="F323" s="146" t="s">
        <v>672</v>
      </c>
      <c r="G323" s="147"/>
      <c r="H323" s="4"/>
    </row>
    <row r="324" spans="1:8" ht="19.5" customHeight="1">
      <c r="A324" s="115" t="s">
        <v>622</v>
      </c>
      <c r="B324" s="28">
        <v>45631</v>
      </c>
      <c r="C324" s="143" t="s">
        <v>612</v>
      </c>
      <c r="D324" s="144"/>
      <c r="E324" s="145"/>
      <c r="F324" s="146" t="s">
        <v>671</v>
      </c>
      <c r="G324" s="147"/>
      <c r="H324" s="4"/>
    </row>
    <row r="325" spans="1:8" ht="19.5" customHeight="1">
      <c r="A325" s="115" t="s">
        <v>623</v>
      </c>
      <c r="B325" s="28">
        <v>45644</v>
      </c>
      <c r="C325" s="143" t="s">
        <v>613</v>
      </c>
      <c r="D325" s="144"/>
      <c r="E325" s="145"/>
      <c r="F325" s="146" t="s">
        <v>670</v>
      </c>
      <c r="G325" s="147"/>
      <c r="H325" s="4"/>
    </row>
    <row r="326" spans="1:8" ht="19.5" customHeight="1">
      <c r="A326" s="115" t="s">
        <v>624</v>
      </c>
      <c r="B326" s="28">
        <v>45653</v>
      </c>
      <c r="C326" s="143" t="s">
        <v>614</v>
      </c>
      <c r="D326" s="144"/>
      <c r="E326" s="145"/>
      <c r="F326" s="146" t="s">
        <v>668</v>
      </c>
      <c r="G326" s="147"/>
      <c r="H326" s="4"/>
    </row>
    <row r="327" spans="1:8" s="9" customFormat="1" ht="15.75">
      <c r="A327" s="148"/>
      <c r="B327" s="154"/>
      <c r="C327" s="154"/>
      <c r="D327" s="154"/>
      <c r="E327" s="154"/>
      <c r="F327" s="154"/>
      <c r="G327" s="154"/>
      <c r="H327" s="8"/>
    </row>
    <row r="328" spans="1:8" ht="15.75">
      <c r="A328" s="306"/>
      <c r="B328" s="306"/>
      <c r="C328" s="306"/>
      <c r="D328" s="306"/>
      <c r="E328" s="306"/>
      <c r="F328" s="306"/>
      <c r="G328" s="306"/>
      <c r="H328" s="126"/>
    </row>
    <row r="329" spans="1:8" ht="15.75">
      <c r="A329" s="153" t="s">
        <v>31</v>
      </c>
      <c r="B329" s="153"/>
      <c r="C329" s="153"/>
      <c r="D329" s="153"/>
      <c r="E329" s="153"/>
      <c r="F329" s="153"/>
      <c r="G329" s="153"/>
      <c r="H329" s="126"/>
    </row>
    <row r="330" spans="1:8" ht="15.75" customHeight="1">
      <c r="A330" s="7" t="s">
        <v>50</v>
      </c>
      <c r="B330" s="46" t="s">
        <v>47</v>
      </c>
      <c r="C330" s="158" t="s">
        <v>15</v>
      </c>
      <c r="D330" s="159"/>
      <c r="E330" s="159"/>
      <c r="F330" s="160"/>
      <c r="G330" s="119" t="s">
        <v>30</v>
      </c>
      <c r="H330" s="126"/>
    </row>
    <row r="331" spans="1:8" ht="40.5" customHeight="1">
      <c r="A331" s="28" t="s">
        <v>217</v>
      </c>
      <c r="B331" s="28">
        <v>45474</v>
      </c>
      <c r="C331" s="161" t="s">
        <v>625</v>
      </c>
      <c r="D331" s="162"/>
      <c r="E331" s="162"/>
      <c r="F331" s="162"/>
      <c r="G331" s="121" t="s">
        <v>667</v>
      </c>
      <c r="H331" s="126"/>
    </row>
    <row r="332" spans="1:8" ht="15.75">
      <c r="A332" s="148"/>
      <c r="B332" s="154"/>
      <c r="C332" s="154"/>
      <c r="D332" s="154"/>
      <c r="E332" s="154"/>
      <c r="F332" s="154"/>
      <c r="G332" s="154"/>
      <c r="H332" s="126"/>
    </row>
    <row r="333" spans="1:8" ht="15.75">
      <c r="A333" s="287"/>
      <c r="B333" s="287"/>
      <c r="C333" s="287"/>
      <c r="D333" s="287"/>
      <c r="E333" s="287"/>
      <c r="F333" s="287"/>
      <c r="G333" s="287"/>
      <c r="H333" s="126"/>
    </row>
    <row r="334" spans="1:8" ht="15.75">
      <c r="A334" s="153" t="s">
        <v>84</v>
      </c>
      <c r="B334" s="153"/>
      <c r="C334" s="153"/>
      <c r="D334" s="153"/>
      <c r="E334" s="153"/>
      <c r="F334" s="153"/>
      <c r="G334" s="153"/>
      <c r="H334" s="126"/>
    </row>
    <row r="335" spans="1:8" ht="15.75" customHeight="1">
      <c r="A335" s="7" t="s">
        <v>50</v>
      </c>
      <c r="B335" s="46" t="s">
        <v>47</v>
      </c>
      <c r="C335" s="155" t="s">
        <v>15</v>
      </c>
      <c r="D335" s="156"/>
      <c r="E335" s="156"/>
      <c r="F335" s="157"/>
      <c r="G335" s="120" t="s">
        <v>631</v>
      </c>
      <c r="H335" s="126"/>
    </row>
    <row r="336" spans="1:8" ht="15.75">
      <c r="A336" s="28" t="s">
        <v>217</v>
      </c>
      <c r="B336" s="28">
        <v>45350</v>
      </c>
      <c r="C336" s="151" t="s">
        <v>626</v>
      </c>
      <c r="D336" s="151"/>
      <c r="E336" s="151"/>
      <c r="F336" s="151"/>
      <c r="G336" s="121" t="s">
        <v>627</v>
      </c>
      <c r="H336" s="127"/>
    </row>
    <row r="337" spans="1:8" ht="15.75">
      <c r="A337" s="28" t="s">
        <v>638</v>
      </c>
      <c r="B337" s="28">
        <v>45471</v>
      </c>
      <c r="C337" s="151" t="s">
        <v>628</v>
      </c>
      <c r="D337" s="151"/>
      <c r="E337" s="151"/>
      <c r="F337" s="151"/>
      <c r="G337" s="121" t="s">
        <v>629</v>
      </c>
      <c r="H337" s="127"/>
    </row>
    <row r="338" spans="1:8" ht="15.75">
      <c r="A338" s="28" t="s">
        <v>639</v>
      </c>
      <c r="B338" s="28">
        <v>45646</v>
      </c>
      <c r="C338" s="151" t="s">
        <v>630</v>
      </c>
      <c r="D338" s="151"/>
      <c r="E338" s="151"/>
      <c r="F338" s="151"/>
      <c r="G338" s="121" t="s">
        <v>669</v>
      </c>
      <c r="H338" s="127"/>
    </row>
    <row r="339" spans="1:8" ht="15.75">
      <c r="A339" s="176"/>
      <c r="B339" s="148"/>
      <c r="C339" s="148"/>
      <c r="D339" s="148"/>
      <c r="E339" s="148"/>
      <c r="F339" s="148"/>
      <c r="G339" s="148"/>
      <c r="H339" s="126"/>
    </row>
    <row r="340" spans="1:8" ht="16.5" customHeight="1">
      <c r="A340" s="223"/>
      <c r="B340" s="224"/>
      <c r="C340" s="224"/>
      <c r="D340" s="224"/>
      <c r="E340" s="224"/>
      <c r="F340" s="224"/>
      <c r="G340" s="225"/>
      <c r="H340" s="126"/>
    </row>
    <row r="341" spans="1:8" ht="15.75">
      <c r="A341" s="158" t="s">
        <v>32</v>
      </c>
      <c r="B341" s="159"/>
      <c r="C341" s="159"/>
      <c r="D341" s="159"/>
      <c r="E341" s="159"/>
      <c r="F341" s="159"/>
      <c r="G341" s="160"/>
      <c r="H341" s="126"/>
    </row>
    <row r="342" spans="1:8" s="6" customFormat="1" ht="15.75" customHeight="1">
      <c r="A342" s="7" t="s">
        <v>50</v>
      </c>
      <c r="B342" s="122" t="s">
        <v>47</v>
      </c>
      <c r="C342" s="159" t="s">
        <v>33</v>
      </c>
      <c r="D342" s="159"/>
      <c r="E342" s="159"/>
      <c r="F342" s="160"/>
      <c r="G342" s="123" t="s">
        <v>631</v>
      </c>
      <c r="H342" s="128"/>
    </row>
    <row r="343" spans="1:8" s="6" customFormat="1" ht="15.75">
      <c r="A343" s="28" t="s">
        <v>217</v>
      </c>
      <c r="B343" s="116">
        <v>45575</v>
      </c>
      <c r="C343" s="152" t="s">
        <v>581</v>
      </c>
      <c r="D343" s="152"/>
      <c r="E343" s="152"/>
      <c r="F343" s="152"/>
      <c r="G343" s="121" t="s">
        <v>643</v>
      </c>
      <c r="H343" s="129"/>
    </row>
    <row r="344" spans="1:8" s="6" customFormat="1" ht="15.75">
      <c r="A344" s="28" t="s">
        <v>217</v>
      </c>
      <c r="B344" s="116">
        <v>45582</v>
      </c>
      <c r="C344" s="152" t="s">
        <v>607</v>
      </c>
      <c r="D344" s="152"/>
      <c r="E344" s="152"/>
      <c r="F344" s="152"/>
      <c r="G344" s="121" t="s">
        <v>642</v>
      </c>
      <c r="H344" s="129"/>
    </row>
    <row r="345" spans="1:8" s="6" customFormat="1" ht="15.75">
      <c r="A345" s="28" t="s">
        <v>217</v>
      </c>
      <c r="B345" s="116">
        <v>45611</v>
      </c>
      <c r="C345" s="152" t="s">
        <v>608</v>
      </c>
      <c r="D345" s="152"/>
      <c r="E345" s="152"/>
      <c r="F345" s="152"/>
      <c r="G345" s="121" t="s">
        <v>641</v>
      </c>
      <c r="H345" s="130"/>
    </row>
    <row r="346" spans="1:8" s="6" customFormat="1" ht="15.75" customHeight="1">
      <c r="A346" s="28" t="s">
        <v>217</v>
      </c>
      <c r="B346" s="116">
        <v>45623</v>
      </c>
      <c r="C346" s="152" t="s">
        <v>587</v>
      </c>
      <c r="D346" s="152"/>
      <c r="E346" s="152"/>
      <c r="F346" s="152"/>
      <c r="G346" s="121" t="s">
        <v>640</v>
      </c>
      <c r="H346" s="129"/>
    </row>
    <row r="347" spans="1:8" ht="15.75">
      <c r="A347" s="148"/>
      <c r="B347" s="148"/>
      <c r="C347" s="148"/>
      <c r="D347" s="148"/>
      <c r="E347" s="148"/>
      <c r="F347" s="148"/>
      <c r="G347" s="148"/>
      <c r="H347" s="126"/>
    </row>
    <row r="348" spans="1:8" ht="15.75" customHeight="1">
      <c r="A348" s="223"/>
      <c r="B348" s="224"/>
      <c r="C348" s="224"/>
      <c r="D348" s="224"/>
      <c r="E348" s="224"/>
      <c r="F348" s="224"/>
      <c r="G348" s="225"/>
      <c r="H348" s="126"/>
    </row>
    <row r="349" spans="1:8" ht="16.5">
      <c r="A349" s="308" t="s">
        <v>79</v>
      </c>
      <c r="B349" s="309"/>
      <c r="C349" s="309"/>
      <c r="D349" s="309"/>
      <c r="E349" s="309"/>
      <c r="F349" s="309"/>
      <c r="G349" s="310"/>
      <c r="H349" s="126"/>
    </row>
    <row r="350" spans="1:8" ht="15.75">
      <c r="A350" s="158" t="s">
        <v>34</v>
      </c>
      <c r="B350" s="159"/>
      <c r="C350" s="160"/>
      <c r="D350" s="153" t="s">
        <v>40</v>
      </c>
      <c r="E350" s="153"/>
      <c r="F350" s="153"/>
      <c r="G350" s="153"/>
      <c r="H350" s="4"/>
    </row>
    <row r="351" spans="1:8" ht="15.75" customHeight="1">
      <c r="A351" s="166">
        <v>2019</v>
      </c>
      <c r="B351" s="167"/>
      <c r="C351" s="168"/>
      <c r="D351" s="292" t="s">
        <v>193</v>
      </c>
      <c r="E351" s="292"/>
      <c r="F351" s="292"/>
      <c r="G351" s="292"/>
      <c r="H351" s="4"/>
    </row>
    <row r="352" spans="1:8" ht="15.75">
      <c r="A352" s="166">
        <v>2020</v>
      </c>
      <c r="B352" s="167"/>
      <c r="C352" s="168"/>
      <c r="D352" s="292" t="s">
        <v>194</v>
      </c>
      <c r="E352" s="292"/>
      <c r="F352" s="292"/>
      <c r="G352" s="292"/>
      <c r="H352" s="4"/>
    </row>
    <row r="353" spans="1:8" ht="18.75" customHeight="1">
      <c r="A353" s="166">
        <v>2021</v>
      </c>
      <c r="B353" s="167"/>
      <c r="C353" s="168"/>
      <c r="D353" s="292" t="s">
        <v>195</v>
      </c>
      <c r="E353" s="292"/>
      <c r="F353" s="292"/>
      <c r="G353" s="292"/>
      <c r="H353" s="4"/>
    </row>
    <row r="354" spans="1:8" ht="15.75">
      <c r="A354" s="166">
        <v>2022</v>
      </c>
      <c r="B354" s="167"/>
      <c r="C354" s="168"/>
      <c r="D354" s="289" t="s">
        <v>196</v>
      </c>
      <c r="E354" s="290"/>
      <c r="F354" s="290"/>
      <c r="G354" s="291"/>
      <c r="H354" s="4"/>
    </row>
    <row r="355" spans="1:8" ht="15.75">
      <c r="A355" s="166">
        <v>2023</v>
      </c>
      <c r="B355" s="167"/>
      <c r="C355" s="168"/>
      <c r="D355" s="289" t="s">
        <v>197</v>
      </c>
      <c r="E355" s="290"/>
      <c r="F355" s="290"/>
      <c r="G355" s="291"/>
      <c r="H355" s="4"/>
    </row>
    <row r="356" spans="1:8" ht="15.75">
      <c r="A356" s="333" t="s">
        <v>198</v>
      </c>
      <c r="B356" s="334"/>
      <c r="C356" s="334"/>
      <c r="D356" s="334"/>
      <c r="E356" s="334"/>
      <c r="F356" s="334"/>
      <c r="G356" s="335"/>
      <c r="H356" s="4"/>
    </row>
    <row r="357" spans="1:8" ht="18.75" customHeight="1">
      <c r="A357" s="303"/>
      <c r="B357" s="304"/>
      <c r="C357" s="304"/>
      <c r="D357" s="304"/>
      <c r="E357" s="304"/>
      <c r="F357" s="304"/>
      <c r="G357" s="305"/>
      <c r="H357" s="4"/>
    </row>
    <row r="358" spans="1:8" ht="20.25" customHeight="1">
      <c r="A358" s="229" t="s">
        <v>80</v>
      </c>
      <c r="B358" s="229"/>
      <c r="C358" s="229"/>
      <c r="D358" s="229"/>
      <c r="E358" s="229"/>
      <c r="F358" s="229"/>
      <c r="G358" s="229"/>
      <c r="H358" s="4"/>
    </row>
    <row r="359" spans="1:8" ht="287.25" customHeight="1">
      <c r="A359" s="322" t="s">
        <v>694</v>
      </c>
      <c r="B359" s="323"/>
      <c r="C359" s="323"/>
      <c r="D359" s="323"/>
      <c r="E359" s="323"/>
      <c r="F359" s="323"/>
      <c r="G359" s="324"/>
      <c r="H359" s="4"/>
    </row>
    <row r="360" spans="1:8" ht="346.5" customHeight="1">
      <c r="A360" s="322" t="s">
        <v>695</v>
      </c>
      <c r="B360" s="325"/>
      <c r="C360" s="325"/>
      <c r="D360" s="325"/>
      <c r="E360" s="325"/>
      <c r="F360" s="325"/>
      <c r="G360" s="326"/>
      <c r="H360" s="4"/>
    </row>
    <row r="361" spans="1:8" ht="197.25" customHeight="1">
      <c r="A361" s="330" t="s">
        <v>697</v>
      </c>
      <c r="B361" s="331"/>
      <c r="C361" s="331"/>
      <c r="D361" s="331"/>
      <c r="E361" s="331"/>
      <c r="F361" s="331"/>
      <c r="G361" s="332"/>
      <c r="H361" s="4"/>
    </row>
    <row r="362" spans="1:8" ht="237.75" customHeight="1">
      <c r="A362" s="322" t="s">
        <v>696</v>
      </c>
      <c r="B362" s="325"/>
      <c r="C362" s="325"/>
      <c r="D362" s="325"/>
      <c r="E362" s="325"/>
      <c r="F362" s="325"/>
      <c r="G362" s="326"/>
      <c r="H362" s="4"/>
    </row>
    <row r="363" spans="1:8" ht="219" customHeight="1" thickBot="1">
      <c r="A363" s="327" t="s">
        <v>698</v>
      </c>
      <c r="B363" s="328"/>
      <c r="C363" s="328"/>
      <c r="D363" s="328"/>
      <c r="E363" s="328"/>
      <c r="F363" s="328"/>
      <c r="G363" s="329"/>
      <c r="H363" s="4"/>
    </row>
  </sheetData>
  <mergeCells count="524">
    <mergeCell ref="A359:G359"/>
    <mergeCell ref="A360:G360"/>
    <mergeCell ref="A362:G362"/>
    <mergeCell ref="A363:G363"/>
    <mergeCell ref="C309:E309"/>
    <mergeCell ref="F309:G309"/>
    <mergeCell ref="C299:E299"/>
    <mergeCell ref="F299:G299"/>
    <mergeCell ref="C300:E300"/>
    <mergeCell ref="F300:G300"/>
    <mergeCell ref="C301:E301"/>
    <mergeCell ref="F301:G301"/>
    <mergeCell ref="C302:E302"/>
    <mergeCell ref="F302:G302"/>
    <mergeCell ref="C307:E307"/>
    <mergeCell ref="F307:G307"/>
    <mergeCell ref="A361:G361"/>
    <mergeCell ref="A358:G358"/>
    <mergeCell ref="A350:C350"/>
    <mergeCell ref="A356:G356"/>
    <mergeCell ref="A339:G339"/>
    <mergeCell ref="D353:G353"/>
    <mergeCell ref="A347:G347"/>
    <mergeCell ref="D350:G350"/>
    <mergeCell ref="C298:E298"/>
    <mergeCell ref="F298:G298"/>
    <mergeCell ref="C238:D238"/>
    <mergeCell ref="C236:D236"/>
    <mergeCell ref="C237:D237"/>
    <mergeCell ref="C230:D230"/>
    <mergeCell ref="A239:G239"/>
    <mergeCell ref="C308:E308"/>
    <mergeCell ref="F308:G308"/>
    <mergeCell ref="F295:G295"/>
    <mergeCell ref="C296:E296"/>
    <mergeCell ref="F296:G296"/>
    <mergeCell ref="C297:E297"/>
    <mergeCell ref="F297:G297"/>
    <mergeCell ref="C258:E258"/>
    <mergeCell ref="F258:G258"/>
    <mergeCell ref="C303:E303"/>
    <mergeCell ref="F303:G303"/>
    <mergeCell ref="C304:E304"/>
    <mergeCell ref="F304:G304"/>
    <mergeCell ref="C305:E305"/>
    <mergeCell ref="F305:G305"/>
    <mergeCell ref="C306:E306"/>
    <mergeCell ref="F306:G306"/>
    <mergeCell ref="C276:E276"/>
    <mergeCell ref="C277:E277"/>
    <mergeCell ref="C278:E278"/>
    <mergeCell ref="C259:E259"/>
    <mergeCell ref="F259:G259"/>
    <mergeCell ref="C260:E260"/>
    <mergeCell ref="F260:G260"/>
    <mergeCell ref="C261:E261"/>
    <mergeCell ref="F261:G261"/>
    <mergeCell ref="C262:E262"/>
    <mergeCell ref="F262:G262"/>
    <mergeCell ref="C263:E263"/>
    <mergeCell ref="F263:G263"/>
    <mergeCell ref="C255:E255"/>
    <mergeCell ref="F255:G255"/>
    <mergeCell ref="C256:E256"/>
    <mergeCell ref="F256:G256"/>
    <mergeCell ref="C257:E257"/>
    <mergeCell ref="F257:G257"/>
    <mergeCell ref="F269:G269"/>
    <mergeCell ref="C273:E273"/>
    <mergeCell ref="E202:G202"/>
    <mergeCell ref="C207:D207"/>
    <mergeCell ref="E207:G207"/>
    <mergeCell ref="F268:G268"/>
    <mergeCell ref="F267:G267"/>
    <mergeCell ref="F272:G272"/>
    <mergeCell ref="F273:G273"/>
    <mergeCell ref="C271:E271"/>
    <mergeCell ref="C272:E272"/>
    <mergeCell ref="C264:E264"/>
    <mergeCell ref="F264:G264"/>
    <mergeCell ref="C265:E265"/>
    <mergeCell ref="F265:G265"/>
    <mergeCell ref="C266:E266"/>
    <mergeCell ref="F266:G266"/>
    <mergeCell ref="C214:D214"/>
    <mergeCell ref="A196:C196"/>
    <mergeCell ref="C189:D189"/>
    <mergeCell ref="C291:E291"/>
    <mergeCell ref="F291:G291"/>
    <mergeCell ref="C274:E274"/>
    <mergeCell ref="F274:G274"/>
    <mergeCell ref="F290:G290"/>
    <mergeCell ref="C286:E286"/>
    <mergeCell ref="F275:G275"/>
    <mergeCell ref="F276:G276"/>
    <mergeCell ref="F277:G277"/>
    <mergeCell ref="F278:G278"/>
    <mergeCell ref="F279:G279"/>
    <mergeCell ref="F281:G281"/>
    <mergeCell ref="F282:G282"/>
    <mergeCell ref="C290:E290"/>
    <mergeCell ref="F283:G283"/>
    <mergeCell ref="C275:E275"/>
    <mergeCell ref="A287:G287"/>
    <mergeCell ref="C279:E279"/>
    <mergeCell ref="C280:E280"/>
    <mergeCell ref="C281:E281"/>
    <mergeCell ref="C282:E282"/>
    <mergeCell ref="C283:E283"/>
    <mergeCell ref="E90:F90"/>
    <mergeCell ref="C90:D90"/>
    <mergeCell ref="E92:F92"/>
    <mergeCell ref="E91:F91"/>
    <mergeCell ref="C93:D93"/>
    <mergeCell ref="C92:D92"/>
    <mergeCell ref="A197:G197"/>
    <mergeCell ref="E176:F176"/>
    <mergeCell ref="C175:D175"/>
    <mergeCell ref="F187:G187"/>
    <mergeCell ref="C188:D188"/>
    <mergeCell ref="C177:D177"/>
    <mergeCell ref="C178:D178"/>
    <mergeCell ref="E177:F177"/>
    <mergeCell ref="E178:F178"/>
    <mergeCell ref="F188:G188"/>
    <mergeCell ref="C179:D179"/>
    <mergeCell ref="E179:F179"/>
    <mergeCell ref="D193:F193"/>
    <mergeCell ref="D194:F195"/>
    <mergeCell ref="A194:A195"/>
    <mergeCell ref="B194:B195"/>
    <mergeCell ref="C194:C195"/>
    <mergeCell ref="D196:G196"/>
    <mergeCell ref="C82:D82"/>
    <mergeCell ref="C83:D83"/>
    <mergeCell ref="C84:D84"/>
    <mergeCell ref="C85:D85"/>
    <mergeCell ref="C86:D86"/>
    <mergeCell ref="E81:F81"/>
    <mergeCell ref="E82:F82"/>
    <mergeCell ref="E83:F83"/>
    <mergeCell ref="E84:F84"/>
    <mergeCell ref="E85:F85"/>
    <mergeCell ref="E86:F86"/>
    <mergeCell ref="A208:B208"/>
    <mergeCell ref="C208:D208"/>
    <mergeCell ref="E208:G208"/>
    <mergeCell ref="A209:B209"/>
    <mergeCell ref="C209:D209"/>
    <mergeCell ref="E209:G209"/>
    <mergeCell ref="A357:G357"/>
    <mergeCell ref="A348:G348"/>
    <mergeCell ref="A340:G340"/>
    <mergeCell ref="A333:G333"/>
    <mergeCell ref="A328:G328"/>
    <mergeCell ref="A288:G288"/>
    <mergeCell ref="C311:E311"/>
    <mergeCell ref="C313:E313"/>
    <mergeCell ref="C267:E267"/>
    <mergeCell ref="F311:G311"/>
    <mergeCell ref="C270:E270"/>
    <mergeCell ref="F270:G270"/>
    <mergeCell ref="A355:C355"/>
    <mergeCell ref="D351:G351"/>
    <mergeCell ref="A241:G241"/>
    <mergeCell ref="A242:G242"/>
    <mergeCell ref="A329:G329"/>
    <mergeCell ref="A349:G349"/>
    <mergeCell ref="A33:D33"/>
    <mergeCell ref="E33:G33"/>
    <mergeCell ref="A37:G37"/>
    <mergeCell ref="B60:D60"/>
    <mergeCell ref="A78:G78"/>
    <mergeCell ref="B42:C42"/>
    <mergeCell ref="C174:D174"/>
    <mergeCell ref="E174:F174"/>
    <mergeCell ref="C89:D89"/>
    <mergeCell ref="E87:F87"/>
    <mergeCell ref="E88:F88"/>
    <mergeCell ref="C87:D87"/>
    <mergeCell ref="C88:D88"/>
    <mergeCell ref="A79:G79"/>
    <mergeCell ref="E34:G34"/>
    <mergeCell ref="A35:D35"/>
    <mergeCell ref="E42:F42"/>
    <mergeCell ref="B64:D64"/>
    <mergeCell ref="E64:G64"/>
    <mergeCell ref="C94:D94"/>
    <mergeCell ref="E94:F94"/>
    <mergeCell ref="G81:G94"/>
    <mergeCell ref="E93:F93"/>
    <mergeCell ref="C81:D81"/>
    <mergeCell ref="D355:G355"/>
    <mergeCell ref="A351:C351"/>
    <mergeCell ref="A352:C352"/>
    <mergeCell ref="A353:C353"/>
    <mergeCell ref="A354:C354"/>
    <mergeCell ref="D354:G354"/>
    <mergeCell ref="C345:F345"/>
    <mergeCell ref="C346:F346"/>
    <mergeCell ref="A341:G341"/>
    <mergeCell ref="D352:G352"/>
    <mergeCell ref="C342:F342"/>
    <mergeCell ref="B26:C26"/>
    <mergeCell ref="F30:G30"/>
    <mergeCell ref="F244:G244"/>
    <mergeCell ref="C205:D205"/>
    <mergeCell ref="E205:G205"/>
    <mergeCell ref="C206:D206"/>
    <mergeCell ref="C80:D80"/>
    <mergeCell ref="E80:F80"/>
    <mergeCell ref="A41:G41"/>
    <mergeCell ref="A63:G63"/>
    <mergeCell ref="C203:D203"/>
    <mergeCell ref="A222:G222"/>
    <mergeCell ref="E203:G203"/>
    <mergeCell ref="F26:G26"/>
    <mergeCell ref="B28:C28"/>
    <mergeCell ref="D28:E28"/>
    <mergeCell ref="F28:G28"/>
    <mergeCell ref="A38:G38"/>
    <mergeCell ref="A36:G36"/>
    <mergeCell ref="A34:D34"/>
    <mergeCell ref="B74:D74"/>
    <mergeCell ref="B76:D76"/>
    <mergeCell ref="E48:G48"/>
    <mergeCell ref="C91:D91"/>
    <mergeCell ref="B27:C27"/>
    <mergeCell ref="D27:E27"/>
    <mergeCell ref="F27:G27"/>
    <mergeCell ref="B29:C29"/>
    <mergeCell ref="D29:E29"/>
    <mergeCell ref="B31:C31"/>
    <mergeCell ref="F31:G31"/>
    <mergeCell ref="D30:E30"/>
    <mergeCell ref="A184:G184"/>
    <mergeCell ref="E89:F89"/>
    <mergeCell ref="A170:G170"/>
    <mergeCell ref="A171:G171"/>
    <mergeCell ref="B58:D58"/>
    <mergeCell ref="B59:D59"/>
    <mergeCell ref="E43:F43"/>
    <mergeCell ref="B43:C43"/>
    <mergeCell ref="A44:G44"/>
    <mergeCell ref="A46:G46"/>
    <mergeCell ref="A39:G39"/>
    <mergeCell ref="A47:G47"/>
    <mergeCell ref="A40:G40"/>
    <mergeCell ref="F29:G29"/>
    <mergeCell ref="E35:G35"/>
    <mergeCell ref="E175:F175"/>
    <mergeCell ref="C224:D224"/>
    <mergeCell ref="C225:D225"/>
    <mergeCell ref="C226:D226"/>
    <mergeCell ref="C227:D227"/>
    <mergeCell ref="C245:E245"/>
    <mergeCell ref="F245:G245"/>
    <mergeCell ref="C246:E246"/>
    <mergeCell ref="A199:G199"/>
    <mergeCell ref="A219:G219"/>
    <mergeCell ref="C223:D223"/>
    <mergeCell ref="C244:E244"/>
    <mergeCell ref="E204:G204"/>
    <mergeCell ref="E200:G200"/>
    <mergeCell ref="F246:G246"/>
    <mergeCell ref="C200:D200"/>
    <mergeCell ref="A214:A216"/>
    <mergeCell ref="A217:A218"/>
    <mergeCell ref="C215:D215"/>
    <mergeCell ref="C217:D217"/>
    <mergeCell ref="C218:D218"/>
    <mergeCell ref="E214:E216"/>
    <mergeCell ref="E217:E218"/>
    <mergeCell ref="F214:G216"/>
    <mergeCell ref="F217:G218"/>
    <mergeCell ref="F224:G224"/>
    <mergeCell ref="F225:G225"/>
    <mergeCell ref="F226:G226"/>
    <mergeCell ref="F227:G227"/>
    <mergeCell ref="F228:G228"/>
    <mergeCell ref="F229:G229"/>
    <mergeCell ref="F253:G253"/>
    <mergeCell ref="F231:G231"/>
    <mergeCell ref="F232:G232"/>
    <mergeCell ref="F233:G233"/>
    <mergeCell ref="F234:G234"/>
    <mergeCell ref="F235:G235"/>
    <mergeCell ref="F230:G230"/>
    <mergeCell ref="F236:G236"/>
    <mergeCell ref="F237:G237"/>
    <mergeCell ref="F238:G238"/>
    <mergeCell ref="F252:G252"/>
    <mergeCell ref="F247:G247"/>
    <mergeCell ref="F248:G248"/>
    <mergeCell ref="F249:G249"/>
    <mergeCell ref="F250:G250"/>
    <mergeCell ref="F251:G251"/>
    <mergeCell ref="B23:C23"/>
    <mergeCell ref="B30:C30"/>
    <mergeCell ref="D31:E31"/>
    <mergeCell ref="F23:G23"/>
    <mergeCell ref="D26:E26"/>
    <mergeCell ref="A198:G198"/>
    <mergeCell ref="A243:G243"/>
    <mergeCell ref="A32:D32"/>
    <mergeCell ref="E32:G32"/>
    <mergeCell ref="A106:G106"/>
    <mergeCell ref="A61:G61"/>
    <mergeCell ref="A77:G77"/>
    <mergeCell ref="A95:G95"/>
    <mergeCell ref="B48:D48"/>
    <mergeCell ref="A200:B200"/>
    <mergeCell ref="B25:C25"/>
    <mergeCell ref="D25:E25"/>
    <mergeCell ref="F25:G25"/>
    <mergeCell ref="D23:E23"/>
    <mergeCell ref="D24:E24"/>
    <mergeCell ref="F24:G24"/>
    <mergeCell ref="B24:C24"/>
    <mergeCell ref="E173:F173"/>
    <mergeCell ref="B75:D75"/>
    <mergeCell ref="B15:C15"/>
    <mergeCell ref="F19:G19"/>
    <mergeCell ref="F13:G13"/>
    <mergeCell ref="B4:G4"/>
    <mergeCell ref="B16:C16"/>
    <mergeCell ref="D16:E16"/>
    <mergeCell ref="C5:G5"/>
    <mergeCell ref="B21:C21"/>
    <mergeCell ref="D21:E21"/>
    <mergeCell ref="F21:G21"/>
    <mergeCell ref="B18:C18"/>
    <mergeCell ref="A7:G9"/>
    <mergeCell ref="B13:C13"/>
    <mergeCell ref="D13:E13"/>
    <mergeCell ref="B14:C14"/>
    <mergeCell ref="D14:E14"/>
    <mergeCell ref="F16:G16"/>
    <mergeCell ref="B17:C17"/>
    <mergeCell ref="D17:E17"/>
    <mergeCell ref="F17:G17"/>
    <mergeCell ref="B20:C20"/>
    <mergeCell ref="D20:E20"/>
    <mergeCell ref="F20:G20"/>
    <mergeCell ref="A212:G212"/>
    <mergeCell ref="A289:G289"/>
    <mergeCell ref="E206:G206"/>
    <mergeCell ref="F271:G271"/>
    <mergeCell ref="A220:G220"/>
    <mergeCell ref="F223:G223"/>
    <mergeCell ref="A1:G2"/>
    <mergeCell ref="A3:G3"/>
    <mergeCell ref="A6:G6"/>
    <mergeCell ref="A10:G10"/>
    <mergeCell ref="A11:G11"/>
    <mergeCell ref="F14:G14"/>
    <mergeCell ref="F15:G15"/>
    <mergeCell ref="F18:G18"/>
    <mergeCell ref="F22:G22"/>
    <mergeCell ref="D15:E15"/>
    <mergeCell ref="D18:E18"/>
    <mergeCell ref="D19:E19"/>
    <mergeCell ref="D22:E22"/>
    <mergeCell ref="B19:C19"/>
    <mergeCell ref="B22:C22"/>
    <mergeCell ref="B12:C12"/>
    <mergeCell ref="D12:E12"/>
    <mergeCell ref="F12:G12"/>
    <mergeCell ref="A160:B160"/>
    <mergeCell ref="C176:D176"/>
    <mergeCell ref="A190:G190"/>
    <mergeCell ref="A185:G185"/>
    <mergeCell ref="A191:G191"/>
    <mergeCell ref="E180:F180"/>
    <mergeCell ref="H267:H311"/>
    <mergeCell ref="E201:G201"/>
    <mergeCell ref="C269:E269"/>
    <mergeCell ref="A221:G221"/>
    <mergeCell ref="A201:B201"/>
    <mergeCell ref="A210:G210"/>
    <mergeCell ref="A202:B202"/>
    <mergeCell ref="A203:B203"/>
    <mergeCell ref="A204:B204"/>
    <mergeCell ref="A205:B205"/>
    <mergeCell ref="A206:B206"/>
    <mergeCell ref="A207:B207"/>
    <mergeCell ref="F213:G213"/>
    <mergeCell ref="C202:D202"/>
    <mergeCell ref="C216:D216"/>
    <mergeCell ref="C201:D201"/>
    <mergeCell ref="C213:D213"/>
    <mergeCell ref="C204:D204"/>
    <mergeCell ref="B67:D67"/>
    <mergeCell ref="B68:D68"/>
    <mergeCell ref="B69:D69"/>
    <mergeCell ref="B70:D70"/>
    <mergeCell ref="B71:D71"/>
    <mergeCell ref="B72:D72"/>
    <mergeCell ref="A97:G97"/>
    <mergeCell ref="A108:G108"/>
    <mergeCell ref="A192:G192"/>
    <mergeCell ref="A189:B189"/>
    <mergeCell ref="A186:B186"/>
    <mergeCell ref="A188:B188"/>
    <mergeCell ref="A172:G172"/>
    <mergeCell ref="A158:G158"/>
    <mergeCell ref="A187:B187"/>
    <mergeCell ref="F189:G189"/>
    <mergeCell ref="A181:A183"/>
    <mergeCell ref="B181:B183"/>
    <mergeCell ref="C181:D183"/>
    <mergeCell ref="E181:F183"/>
    <mergeCell ref="C186:D186"/>
    <mergeCell ref="F186:G186"/>
    <mergeCell ref="C187:D187"/>
    <mergeCell ref="A159:G159"/>
    <mergeCell ref="E49:G54"/>
    <mergeCell ref="E55:G60"/>
    <mergeCell ref="E65:G70"/>
    <mergeCell ref="E71:G76"/>
    <mergeCell ref="A126:A128"/>
    <mergeCell ref="B126:B128"/>
    <mergeCell ref="A130:A137"/>
    <mergeCell ref="B130:B137"/>
    <mergeCell ref="A146:A147"/>
    <mergeCell ref="B146:B147"/>
    <mergeCell ref="F146:F147"/>
    <mergeCell ref="G146:G147"/>
    <mergeCell ref="B49:D49"/>
    <mergeCell ref="B50:D50"/>
    <mergeCell ref="B51:D51"/>
    <mergeCell ref="B52:D52"/>
    <mergeCell ref="B53:D53"/>
    <mergeCell ref="B54:D54"/>
    <mergeCell ref="B55:D55"/>
    <mergeCell ref="B56:D56"/>
    <mergeCell ref="B57:D57"/>
    <mergeCell ref="B73:D73"/>
    <mergeCell ref="B65:D65"/>
    <mergeCell ref="B66:D66"/>
    <mergeCell ref="C180:D180"/>
    <mergeCell ref="C173:D173"/>
    <mergeCell ref="A165:B165"/>
    <mergeCell ref="A166:B166"/>
    <mergeCell ref="A167:B167"/>
    <mergeCell ref="A161:B161"/>
    <mergeCell ref="A162:B162"/>
    <mergeCell ref="A163:B163"/>
    <mergeCell ref="A164:B164"/>
    <mergeCell ref="A168:C168"/>
    <mergeCell ref="A169:G169"/>
    <mergeCell ref="G161:G168"/>
    <mergeCell ref="C338:F338"/>
    <mergeCell ref="C343:F343"/>
    <mergeCell ref="C344:F344"/>
    <mergeCell ref="C319:E319"/>
    <mergeCell ref="C320:E320"/>
    <mergeCell ref="C321:E321"/>
    <mergeCell ref="C322:E322"/>
    <mergeCell ref="C323:E323"/>
    <mergeCell ref="C324:E324"/>
    <mergeCell ref="C325:E325"/>
    <mergeCell ref="C326:E326"/>
    <mergeCell ref="A334:G334"/>
    <mergeCell ref="A327:G327"/>
    <mergeCell ref="C335:F335"/>
    <mergeCell ref="C336:F336"/>
    <mergeCell ref="C337:F337"/>
    <mergeCell ref="C330:F330"/>
    <mergeCell ref="C331:F331"/>
    <mergeCell ref="F322:G322"/>
    <mergeCell ref="F323:G323"/>
    <mergeCell ref="F324:G324"/>
    <mergeCell ref="F325:G325"/>
    <mergeCell ref="F326:G326"/>
    <mergeCell ref="A332:G332"/>
    <mergeCell ref="F321:G321"/>
    <mergeCell ref="F280:G280"/>
    <mergeCell ref="F320:G320"/>
    <mergeCell ref="F319:G319"/>
    <mergeCell ref="F318:G318"/>
    <mergeCell ref="F317:G317"/>
    <mergeCell ref="C316:E316"/>
    <mergeCell ref="F315:G315"/>
    <mergeCell ref="F312:G312"/>
    <mergeCell ref="C292:E292"/>
    <mergeCell ref="F292:G292"/>
    <mergeCell ref="C293:E293"/>
    <mergeCell ref="F293:G293"/>
    <mergeCell ref="C294:E294"/>
    <mergeCell ref="F294:G294"/>
    <mergeCell ref="C285:E285"/>
    <mergeCell ref="C295:E295"/>
    <mergeCell ref="C314:E314"/>
    <mergeCell ref="F313:G313"/>
    <mergeCell ref="F314:G314"/>
    <mergeCell ref="C318:E318"/>
    <mergeCell ref="C284:E284"/>
    <mergeCell ref="C310:E310"/>
    <mergeCell ref="F310:G310"/>
    <mergeCell ref="C228:D228"/>
    <mergeCell ref="C229:D229"/>
    <mergeCell ref="C231:D231"/>
    <mergeCell ref="C232:D232"/>
    <mergeCell ref="C233:D233"/>
    <mergeCell ref="C317:E317"/>
    <mergeCell ref="C312:E312"/>
    <mergeCell ref="F316:G316"/>
    <mergeCell ref="C315:E315"/>
    <mergeCell ref="F286:G286"/>
    <mergeCell ref="F285:G285"/>
    <mergeCell ref="F284:G284"/>
    <mergeCell ref="C254:E254"/>
    <mergeCell ref="F254:G254"/>
    <mergeCell ref="C234:D234"/>
    <mergeCell ref="C235:D235"/>
    <mergeCell ref="C268:E268"/>
    <mergeCell ref="C252:E252"/>
    <mergeCell ref="C253:E253"/>
    <mergeCell ref="C247:E247"/>
    <mergeCell ref="C248:E248"/>
    <mergeCell ref="C249:E249"/>
    <mergeCell ref="C250:E250"/>
    <mergeCell ref="C251:E251"/>
  </mergeCells>
  <phoneticPr fontId="6" type="noConversion"/>
  <hyperlinks>
    <hyperlink ref="A7" r:id="rId1" display="https://www.mds.gov.py/index.php/institucional/mision-y-vision "/>
    <hyperlink ref="F187" r:id="rId2"/>
    <hyperlink ref="F188" r:id="rId3"/>
    <hyperlink ref="A39" r:id="rId4"/>
    <hyperlink ref="A41" r:id="rId5"/>
    <hyperlink ref="G43" r:id="rId6"/>
    <hyperlink ref="F189" r:id="rId7"/>
    <hyperlink ref="C174" r:id="rId8"/>
    <hyperlink ref="G174" r:id="rId9"/>
    <hyperlink ref="G176" r:id="rId10"/>
    <hyperlink ref="G177" r:id="rId11" location="!/buscar_informacion#busqueda "/>
    <hyperlink ref="C178" r:id="rId12" display="transparencia@mds.gov.py "/>
    <hyperlink ref="G178" r:id="rId13"/>
    <hyperlink ref="G179" r:id="rId14"/>
    <hyperlink ref="G181" r:id="rId15"/>
    <hyperlink ref="G182" r:id="rId16"/>
    <hyperlink ref="G183" r:id="rId17"/>
    <hyperlink ref="E206" r:id="rId18"/>
    <hyperlink ref="E207" r:id="rId19"/>
    <hyperlink ref="E205" r:id="rId20"/>
    <hyperlink ref="E204" r:id="rId21"/>
    <hyperlink ref="E203" r:id="rId22"/>
    <hyperlink ref="E201" r:id="rId23"/>
    <hyperlink ref="E202" r:id="rId24"/>
    <hyperlink ref="F268" r:id="rId25"/>
    <hyperlink ref="F267" r:id="rId26"/>
    <hyperlink ref="F312" r:id="rId27"/>
    <hyperlink ref="F311" r:id="rId28"/>
    <hyperlink ref="E209" r:id="rId29"/>
    <hyperlink ref="A356" r:id="rId30" location="/mecip/lista"/>
    <hyperlink ref="F313" r:id="rId31"/>
    <hyperlink ref="F270" r:id="rId32"/>
    <hyperlink ref="F269" r:id="rId33"/>
    <hyperlink ref="F274" r:id="rId34"/>
    <hyperlink ref="F273" r:id="rId35"/>
    <hyperlink ref="F272" r:id="rId36"/>
    <hyperlink ref="F271" r:id="rId37"/>
    <hyperlink ref="F316" r:id="rId38"/>
    <hyperlink ref="F315" r:id="rId39"/>
    <hyperlink ref="F314" r:id="rId40"/>
    <hyperlink ref="E208" r:id="rId41"/>
    <hyperlink ref="A169" r:id="rId42"/>
    <hyperlink ref="A11" r:id="rId43"/>
    <hyperlink ref="E49" r:id="rId44"/>
    <hyperlink ref="E65" r:id="rId45"/>
    <hyperlink ref="G81" r:id="rId46" location="!/estadistica/cantidad-solicitud"/>
    <hyperlink ref="G111" r:id="rId47" location="modificaciones"/>
    <hyperlink ref="G110" r:id="rId48" location="proveedores"/>
    <hyperlink ref="G112" r:id="rId49" location="modificaciones"/>
    <hyperlink ref="G115" r:id="rId50"/>
    <hyperlink ref="G113" r:id="rId51"/>
    <hyperlink ref="G114" r:id="rId52"/>
    <hyperlink ref="G118" r:id="rId53"/>
    <hyperlink ref="G119" r:id="rId54"/>
    <hyperlink ref="G116" r:id="rId55" location="modificaciones"/>
    <hyperlink ref="G117" r:id="rId56" location="modificaciones" display="https://www.contrataciones.gov.py/licitaciones/adjudicacion/contrato/431677-perseverando-sociedad-anonima-2.html - modificaciones"/>
    <hyperlink ref="G120" r:id="rId57"/>
    <hyperlink ref="G125" r:id="rId58"/>
    <hyperlink ref="G124" r:id="rId59"/>
    <hyperlink ref="G123" r:id="rId60" location="documentos"/>
    <hyperlink ref="G121" r:id="rId61" location="documentos" display="https://www.contrataciones.gov.py/licitaciones/adjudicacion/contrato/modificacion/416336-terraforte-s-a-2-renovacion.html - documentos"/>
    <hyperlink ref="G122" r:id="rId62" location="documentos"/>
    <hyperlink ref="G126" r:id="rId63"/>
    <hyperlink ref="G127" r:id="rId64"/>
    <hyperlink ref="G128" r:id="rId65"/>
    <hyperlink ref="G129" r:id="rId66"/>
    <hyperlink ref="G130" r:id="rId67"/>
    <hyperlink ref="G131" r:id="rId68"/>
    <hyperlink ref="G132" r:id="rId69"/>
    <hyperlink ref="G133" r:id="rId70"/>
    <hyperlink ref="G134" r:id="rId71"/>
    <hyperlink ref="G135" r:id="rId72"/>
    <hyperlink ref="G136" r:id="rId73"/>
    <hyperlink ref="G137" r:id="rId74"/>
    <hyperlink ref="G139" r:id="rId75"/>
    <hyperlink ref="G140" r:id="rId76"/>
    <hyperlink ref="G141" r:id="rId77"/>
    <hyperlink ref="G142" r:id="rId78"/>
    <hyperlink ref="G143" r:id="rId79"/>
    <hyperlink ref="G144" r:id="rId80"/>
    <hyperlink ref="G145" r:id="rId81"/>
    <hyperlink ref="B146" r:id="rId82" display="https://www.contrataciones.gov.py/licitaciones/adjudicacion/1ef96f79-d77e-640e-a723-dff4bf89715b/resumen-adjudicacion.html"/>
    <hyperlink ref="G149" r:id="rId83"/>
    <hyperlink ref="G152" r:id="rId84"/>
    <hyperlink ref="G151" r:id="rId85"/>
    <hyperlink ref="G150" r:id="rId86"/>
    <hyperlink ref="G148" r:id="rId87"/>
    <hyperlink ref="G146" r:id="rId88"/>
    <hyperlink ref="G138" r:id="rId89"/>
    <hyperlink ref="G153" r:id="rId90"/>
    <hyperlink ref="G154" r:id="rId91"/>
    <hyperlink ref="G155" r:id="rId92"/>
    <hyperlink ref="G156" r:id="rId93"/>
    <hyperlink ref="G157" r:id="rId94"/>
    <hyperlink ref="G180" r:id="rId95"/>
    <hyperlink ref="G194" r:id="rId96" display="https://www.mds.gov.py/index.php/noticias/mds-realizo-taller-de-induccion-sobre-integrity-app"/>
    <hyperlink ref="G195" r:id="rId97"/>
    <hyperlink ref="F250" r:id="rId98"/>
    <hyperlink ref="F249" r:id="rId99"/>
    <hyperlink ref="F248" r:id="rId100"/>
    <hyperlink ref="F247" r:id="rId101"/>
    <hyperlink ref="F246" r:id="rId102"/>
    <hyperlink ref="F245" r:id="rId103"/>
    <hyperlink ref="F297" r:id="rId104"/>
    <hyperlink ref="F296" r:id="rId105"/>
    <hyperlink ref="F295" r:id="rId106"/>
    <hyperlink ref="F294" r:id="rId107"/>
    <hyperlink ref="F293" r:id="rId108"/>
    <hyperlink ref="F292" r:id="rId109"/>
    <hyperlink ref="F291" r:id="rId110"/>
    <hyperlink ref="F259" r:id="rId111"/>
    <hyperlink ref="F258" r:id="rId112"/>
    <hyperlink ref="F257" r:id="rId113"/>
    <hyperlink ref="F256" r:id="rId114"/>
    <hyperlink ref="F255" r:id="rId115"/>
    <hyperlink ref="F254" r:id="rId116"/>
    <hyperlink ref="F253" r:id="rId117"/>
    <hyperlink ref="F252" r:id="rId118"/>
    <hyperlink ref="F251" r:id="rId119"/>
    <hyperlink ref="F260" r:id="rId120"/>
    <hyperlink ref="F261" r:id="rId121"/>
    <hyperlink ref="F262" r:id="rId122"/>
    <hyperlink ref="F263" r:id="rId123"/>
    <hyperlink ref="F264" r:id="rId124"/>
    <hyperlink ref="F265" r:id="rId125"/>
    <hyperlink ref="F266" r:id="rId126"/>
    <hyperlink ref="F307" r:id="rId127"/>
    <hyperlink ref="F306" r:id="rId128"/>
    <hyperlink ref="F305" r:id="rId129"/>
    <hyperlink ref="F304" r:id="rId130"/>
    <hyperlink ref="F303" r:id="rId131"/>
    <hyperlink ref="F302" r:id="rId132"/>
    <hyperlink ref="F301" r:id="rId133"/>
    <hyperlink ref="F300" r:id="rId134"/>
    <hyperlink ref="F299" r:id="rId135"/>
    <hyperlink ref="F298" r:id="rId136"/>
    <hyperlink ref="F308" r:id="rId137"/>
    <hyperlink ref="F309" r:id="rId138"/>
    <hyperlink ref="F310" r:id="rId139"/>
    <hyperlink ref="G337" r:id="rId140"/>
    <hyperlink ref="G336" r:id="rId141"/>
    <hyperlink ref="G346" r:id="rId142"/>
    <hyperlink ref="G345" r:id="rId143"/>
    <hyperlink ref="G344" r:id="rId144"/>
    <hyperlink ref="G343" r:id="rId145"/>
    <hyperlink ref="F286" r:id="rId146"/>
    <hyperlink ref="F285" r:id="rId147"/>
    <hyperlink ref="F284" r:id="rId148"/>
    <hyperlink ref="F283" r:id="rId149"/>
    <hyperlink ref="F282" r:id="rId150"/>
    <hyperlink ref="F321" r:id="rId151"/>
    <hyperlink ref="F281" r:id="rId152"/>
    <hyperlink ref="F320" r:id="rId153"/>
    <hyperlink ref="F280" r:id="rId154"/>
    <hyperlink ref="F318" r:id="rId155"/>
    <hyperlink ref="F279" r:id="rId156"/>
    <hyperlink ref="F278" r:id="rId157"/>
    <hyperlink ref="F319" r:id="rId158"/>
    <hyperlink ref="F277" r:id="rId159"/>
    <hyperlink ref="F276" r:id="rId160"/>
    <hyperlink ref="F275" r:id="rId161"/>
    <hyperlink ref="F317" r:id="rId162"/>
    <hyperlink ref="F224" r:id="rId163"/>
    <hyperlink ref="F225" r:id="rId164"/>
    <hyperlink ref="F226" r:id="rId165"/>
    <hyperlink ref="F229" r:id="rId166"/>
    <hyperlink ref="F227" r:id="rId167"/>
    <hyperlink ref="F228" r:id="rId168"/>
    <hyperlink ref="F232" r:id="rId169"/>
    <hyperlink ref="F231" r:id="rId170"/>
    <hyperlink ref="F233" r:id="rId171"/>
    <hyperlink ref="F235" r:id="rId172"/>
    <hyperlink ref="F234" r:id="rId173"/>
    <hyperlink ref="G331" r:id="rId174"/>
    <hyperlink ref="F326" r:id="rId175"/>
    <hyperlink ref="G338" r:id="rId176"/>
    <hyperlink ref="F325" r:id="rId177"/>
    <hyperlink ref="F324" r:id="rId178"/>
    <hyperlink ref="F323" r:id="rId179"/>
    <hyperlink ref="F322" r:id="rId180"/>
    <hyperlink ref="F238" r:id="rId181"/>
    <hyperlink ref="F236" r:id="rId182"/>
    <hyperlink ref="F237" r:id="rId183"/>
    <hyperlink ref="F230" r:id="rId184"/>
    <hyperlink ref="E55" r:id="rId185"/>
    <hyperlink ref="E71" r:id="rId186"/>
  </hyperlinks>
  <pageMargins left="0.7" right="0.7" top="0.53" bottom="0.53" header="0.3" footer="0.3"/>
  <pageSetup paperSize="9" scale="55" fitToHeight="0" orientation="landscape" r:id="rId187"/>
  <rowBreaks count="17" manualBreakCount="17">
    <brk id="44" max="6" man="1"/>
    <brk id="95" max="6" man="1"/>
    <brk id="107" max="6" man="1"/>
    <brk id="119" max="6" man="1"/>
    <brk id="129" max="6" man="1"/>
    <brk id="141" max="6" man="1"/>
    <brk id="148" max="6" man="1"/>
    <brk id="157" max="6" man="1"/>
    <brk id="184" max="6" man="1"/>
    <brk id="197" max="6" man="1"/>
    <brk id="211" max="6" man="1"/>
    <brk id="220" max="6" man="1"/>
    <brk id="240" max="6" man="1"/>
    <brk id="288" max="6" man="1"/>
    <brk id="327" max="6" man="1"/>
    <brk id="357" max="6" man="1"/>
    <brk id="36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TRIMESTRE_2024</vt:lpstr>
      <vt:lpstr>'TERCER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2024-10-16T13:51:09Z</cp:lastPrinted>
  <dcterms:created xsi:type="dcterms:W3CDTF">2020-06-23T19:35:00Z</dcterms:created>
  <dcterms:modified xsi:type="dcterms:W3CDTF">2025-01-14T17:20:57Z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